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730" windowHeight="8205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Лист1!$U$4</definedName>
  </definedNames>
  <calcPr calcId="124519"/>
</workbook>
</file>

<file path=xl/calcChain.xml><?xml version="1.0" encoding="utf-8"?>
<calcChain xmlns="http://schemas.openxmlformats.org/spreadsheetml/2006/main">
  <c r="AO154" i="1"/>
  <c r="AO153"/>
  <c r="AO152"/>
  <c r="AO151"/>
  <c r="AO150"/>
  <c r="AO149"/>
  <c r="AO148"/>
  <c r="AO147"/>
  <c r="AO146"/>
  <c r="AO145"/>
  <c r="AO144"/>
  <c r="AO143"/>
  <c r="AO142"/>
  <c r="AO141"/>
  <c r="AO140"/>
  <c r="AO139"/>
  <c r="AO138"/>
  <c r="AO137"/>
  <c r="AO136"/>
  <c r="AO135"/>
  <c r="AO127"/>
  <c r="AF150"/>
  <c r="AF149"/>
  <c r="AF148"/>
  <c r="AF147"/>
  <c r="AF146"/>
  <c r="AF145"/>
  <c r="AF144"/>
  <c r="AF143"/>
  <c r="AF141"/>
  <c r="AF142"/>
  <c r="AF140"/>
  <c r="AF139"/>
  <c r="AF138"/>
  <c r="AF137"/>
  <c r="AF136"/>
  <c r="AF135"/>
  <c r="AF131"/>
  <c r="T154"/>
  <c r="T153"/>
  <c r="T152"/>
  <c r="T151"/>
  <c r="T150"/>
  <c r="T149"/>
  <c r="T148"/>
  <c r="T147"/>
  <c r="T146"/>
  <c r="T145"/>
  <c r="T144"/>
  <c r="T143"/>
  <c r="T142"/>
  <c r="T141"/>
  <c r="T140"/>
  <c r="T139"/>
  <c r="T138"/>
  <c r="T137"/>
  <c r="T136"/>
  <c r="T135"/>
  <c r="T123"/>
  <c r="L153"/>
  <c r="AP153" s="1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1"/>
  <c r="T130"/>
  <c r="AO133"/>
  <c r="AO132"/>
  <c r="AO131"/>
  <c r="AO130"/>
  <c r="AO129"/>
  <c r="AO128"/>
  <c r="AO126"/>
  <c r="AO125"/>
  <c r="AO124"/>
  <c r="AO123"/>
  <c r="AO122"/>
  <c r="AO121"/>
  <c r="AO120"/>
  <c r="AO119"/>
  <c r="AO118"/>
  <c r="AO117"/>
  <c r="AO116"/>
  <c r="AO115"/>
  <c r="AO114"/>
  <c r="AO113"/>
  <c r="AO101"/>
  <c r="AF132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3"/>
  <c r="AF105"/>
  <c r="T132"/>
  <c r="T131"/>
  <c r="T129"/>
  <c r="T128"/>
  <c r="T127"/>
  <c r="T126"/>
  <c r="T125"/>
  <c r="T124"/>
  <c r="T122"/>
  <c r="T121"/>
  <c r="T120"/>
  <c r="T119"/>
  <c r="T118"/>
  <c r="T117"/>
  <c r="T116"/>
  <c r="T115"/>
  <c r="T114"/>
  <c r="T113"/>
  <c r="T109"/>
  <c r="L128"/>
  <c r="L127"/>
  <c r="L126"/>
  <c r="L125"/>
  <c r="L124"/>
  <c r="L123"/>
  <c r="L122"/>
  <c r="L121"/>
  <c r="L120"/>
  <c r="L119"/>
  <c r="L118"/>
  <c r="L117"/>
  <c r="L114"/>
  <c r="L116"/>
  <c r="L115"/>
  <c r="L113"/>
  <c r="L109"/>
  <c r="AP109" s="1"/>
  <c r="AO111"/>
  <c r="AO110"/>
  <c r="AO109"/>
  <c r="AO108"/>
  <c r="AO107"/>
  <c r="AO106"/>
  <c r="AO105"/>
  <c r="AO104"/>
  <c r="AO103"/>
  <c r="AO102"/>
  <c r="AO100"/>
  <c r="AO99"/>
  <c r="AO98"/>
  <c r="AO97"/>
  <c r="AO96"/>
  <c r="AO95"/>
  <c r="AO94"/>
  <c r="AO93"/>
  <c r="AO84"/>
  <c r="AO83"/>
  <c r="AF109"/>
  <c r="AF108"/>
  <c r="AF107"/>
  <c r="AF106"/>
  <c r="AF104"/>
  <c r="AF103"/>
  <c r="AF102"/>
  <c r="AF101"/>
  <c r="AF100"/>
  <c r="AF99"/>
  <c r="AF98"/>
  <c r="AF97"/>
  <c r="AF96"/>
  <c r="AF95"/>
  <c r="AF94"/>
  <c r="AF93"/>
  <c r="AF85"/>
  <c r="T111"/>
  <c r="T110"/>
  <c r="T108"/>
  <c r="T107"/>
  <c r="T106"/>
  <c r="T105"/>
  <c r="T104"/>
  <c r="T103"/>
  <c r="T102"/>
  <c r="T101"/>
  <c r="T100"/>
  <c r="T99"/>
  <c r="T98"/>
  <c r="T97"/>
  <c r="T96"/>
  <c r="T95"/>
  <c r="T94"/>
  <c r="T93"/>
  <c r="T89"/>
  <c r="L111"/>
  <c r="L110"/>
  <c r="L108"/>
  <c r="L107"/>
  <c r="L106"/>
  <c r="L105"/>
  <c r="L104"/>
  <c r="L103"/>
  <c r="L102"/>
  <c r="L101"/>
  <c r="L100"/>
  <c r="L99"/>
  <c r="L98"/>
  <c r="L97"/>
  <c r="L96"/>
  <c r="L95"/>
  <c r="L94"/>
  <c r="L93"/>
  <c r="L84"/>
  <c r="AO91"/>
  <c r="AO90"/>
  <c r="AO89"/>
  <c r="AO88"/>
  <c r="AO87"/>
  <c r="AO86"/>
  <c r="AO85"/>
  <c r="AO82"/>
  <c r="AO81"/>
  <c r="AO80"/>
  <c r="AO79"/>
  <c r="AO78"/>
  <c r="AO77"/>
  <c r="AO76"/>
  <c r="AO74"/>
  <c r="AF84"/>
  <c r="AF83"/>
  <c r="AF82"/>
  <c r="AF81"/>
  <c r="AF80"/>
  <c r="AF79"/>
  <c r="AF78"/>
  <c r="AF77"/>
  <c r="AF76"/>
  <c r="AF74"/>
  <c r="AF73"/>
  <c r="T73"/>
  <c r="L85"/>
  <c r="L83"/>
  <c r="L82"/>
  <c r="L81"/>
  <c r="L80"/>
  <c r="L79"/>
  <c r="L78"/>
  <c r="L77"/>
  <c r="L76"/>
  <c r="L71"/>
  <c r="AO75"/>
  <c r="AO73"/>
  <c r="AO72"/>
  <c r="AO71"/>
  <c r="AO70"/>
  <c r="AO69"/>
  <c r="AO68"/>
  <c r="AO67"/>
  <c r="AO66"/>
  <c r="AO65"/>
  <c r="AO64"/>
  <c r="AO63"/>
  <c r="AO62"/>
  <c r="AO61"/>
  <c r="AO60"/>
  <c r="AO59"/>
  <c r="AO56"/>
  <c r="AF71"/>
  <c r="AF70"/>
  <c r="AF68"/>
  <c r="AF67"/>
  <c r="AF66"/>
  <c r="AF65"/>
  <c r="AF64"/>
  <c r="AF63"/>
  <c r="AF62"/>
  <c r="AF61"/>
  <c r="AF60"/>
  <c r="AF59"/>
  <c r="AF50"/>
  <c r="T91"/>
  <c r="T90"/>
  <c r="T88"/>
  <c r="T87"/>
  <c r="T86"/>
  <c r="T85"/>
  <c r="T84"/>
  <c r="T83"/>
  <c r="T82"/>
  <c r="T81"/>
  <c r="T80"/>
  <c r="T79"/>
  <c r="T78"/>
  <c r="T77"/>
  <c r="T76"/>
  <c r="T74"/>
  <c r="T72"/>
  <c r="T71"/>
  <c r="T70"/>
  <c r="T69"/>
  <c r="T68"/>
  <c r="T67"/>
  <c r="T66"/>
  <c r="T65"/>
  <c r="T64"/>
  <c r="T63"/>
  <c r="T62"/>
  <c r="T61"/>
  <c r="T60"/>
  <c r="T59"/>
  <c r="T56"/>
  <c r="L74"/>
  <c r="L73"/>
  <c r="L72"/>
  <c r="L70"/>
  <c r="L69"/>
  <c r="L68"/>
  <c r="L67"/>
  <c r="L66"/>
  <c r="L65"/>
  <c r="L64"/>
  <c r="L63"/>
  <c r="L62"/>
  <c r="L61"/>
  <c r="L60"/>
  <c r="L59"/>
  <c r="L50"/>
  <c r="T55"/>
  <c r="T54"/>
  <c r="AO55"/>
  <c r="AO54"/>
  <c r="AO53"/>
  <c r="AO52"/>
  <c r="AO51"/>
  <c r="AO50"/>
  <c r="AO49"/>
  <c r="AO48"/>
  <c r="AO47"/>
  <c r="AO46"/>
  <c r="AO45"/>
  <c r="AO44"/>
  <c r="AO36"/>
  <c r="AF49"/>
  <c r="AF48"/>
  <c r="AF45"/>
  <c r="AF44"/>
  <c r="AF37"/>
  <c r="T53"/>
  <c r="T52"/>
  <c r="T51"/>
  <c r="T50"/>
  <c r="T49"/>
  <c r="T48"/>
  <c r="T45"/>
  <c r="T44"/>
  <c r="T40"/>
  <c r="L49"/>
  <c r="L48"/>
  <c r="L45"/>
  <c r="L44"/>
  <c r="L31"/>
  <c r="AO42"/>
  <c r="AO41"/>
  <c r="AO40"/>
  <c r="AO39"/>
  <c r="AO38"/>
  <c r="AO37"/>
  <c r="AO35"/>
  <c r="AO34"/>
  <c r="AO33"/>
  <c r="AO32"/>
  <c r="AO31"/>
  <c r="AO20"/>
  <c r="AF36"/>
  <c r="AF35"/>
  <c r="AF32"/>
  <c r="AF31"/>
  <c r="T41"/>
  <c r="T39"/>
  <c r="T38"/>
  <c r="T37"/>
  <c r="T36"/>
  <c r="T35"/>
  <c r="T32"/>
  <c r="T31"/>
  <c r="L35"/>
  <c r="L32"/>
  <c r="AO29"/>
  <c r="AO28"/>
  <c r="AO27"/>
  <c r="AO26"/>
  <c r="AO25"/>
  <c r="AO24"/>
  <c r="AO23"/>
  <c r="AO22"/>
  <c r="AO21"/>
  <c r="AF25"/>
  <c r="AF22"/>
  <c r="AF21"/>
  <c r="AF20"/>
  <c r="T29"/>
  <c r="T28"/>
  <c r="T27"/>
  <c r="T26"/>
  <c r="T25"/>
  <c r="T22"/>
  <c r="T21"/>
  <c r="T20"/>
  <c r="L25"/>
  <c r="L22"/>
  <c r="L21"/>
  <c r="L20"/>
  <c r="AO13"/>
  <c r="AO12"/>
  <c r="AO11"/>
  <c r="AO10"/>
  <c r="T13"/>
  <c r="T12"/>
  <c r="T11"/>
  <c r="T10"/>
  <c r="AP110" l="1"/>
  <c r="AP111"/>
  <c r="AF90"/>
  <c r="L90"/>
  <c r="L12"/>
  <c r="AF12"/>
  <c r="AO19"/>
  <c r="AO30"/>
  <c r="AO43"/>
  <c r="AO92"/>
  <c r="AO112"/>
  <c r="AO134"/>
  <c r="AF16"/>
  <c r="AF17"/>
  <c r="AF18"/>
  <c r="AF19"/>
  <c r="AF23"/>
  <c r="AF24"/>
  <c r="AF26"/>
  <c r="AF27"/>
  <c r="AF28"/>
  <c r="AF29"/>
  <c r="AF30"/>
  <c r="AF33"/>
  <c r="AF34"/>
  <c r="AF38"/>
  <c r="AF39"/>
  <c r="AF40"/>
  <c r="AF41"/>
  <c r="AF42"/>
  <c r="AF43"/>
  <c r="AF46"/>
  <c r="AF47"/>
  <c r="AF51"/>
  <c r="AF52"/>
  <c r="AF53"/>
  <c r="AF54"/>
  <c r="AF56"/>
  <c r="AF69"/>
  <c r="AF72"/>
  <c r="AF75"/>
  <c r="AF86"/>
  <c r="AF87"/>
  <c r="AF88"/>
  <c r="AF89"/>
  <c r="AF91"/>
  <c r="AF92"/>
  <c r="AF111"/>
  <c r="AF112"/>
  <c r="AF133"/>
  <c r="AF134"/>
  <c r="AF151"/>
  <c r="AF152"/>
  <c r="AF154"/>
  <c r="T19"/>
  <c r="T23"/>
  <c r="T24"/>
  <c r="T30"/>
  <c r="T33"/>
  <c r="T34"/>
  <c r="T42"/>
  <c r="T43"/>
  <c r="T46"/>
  <c r="T47"/>
  <c r="T75"/>
  <c r="T92"/>
  <c r="T112"/>
  <c r="T133"/>
  <c r="T134"/>
  <c r="L30"/>
  <c r="L33"/>
  <c r="L34"/>
  <c r="L36"/>
  <c r="L37"/>
  <c r="L38"/>
  <c r="L39"/>
  <c r="L40"/>
  <c r="L41"/>
  <c r="L42"/>
  <c r="L43"/>
  <c r="L46"/>
  <c r="L47"/>
  <c r="L51"/>
  <c r="L52"/>
  <c r="L53"/>
  <c r="L54"/>
  <c r="L56"/>
  <c r="L75"/>
  <c r="L86"/>
  <c r="L87"/>
  <c r="L88"/>
  <c r="L89"/>
  <c r="L91"/>
  <c r="L92"/>
  <c r="L112"/>
  <c r="L129"/>
  <c r="L130"/>
  <c r="L132"/>
  <c r="L133"/>
  <c r="L134"/>
  <c r="L152"/>
  <c r="AP152" s="1"/>
  <c r="L154"/>
  <c r="L11"/>
  <c r="L13"/>
  <c r="L14"/>
  <c r="L15"/>
  <c r="L16"/>
  <c r="L17"/>
  <c r="L18"/>
  <c r="L19"/>
  <c r="L23"/>
  <c r="L24"/>
  <c r="L26"/>
  <c r="L27"/>
  <c r="L28"/>
  <c r="L29"/>
  <c r="AO14"/>
  <c r="AO15"/>
  <c r="AO16"/>
  <c r="AO17"/>
  <c r="AO18"/>
  <c r="AF11"/>
  <c r="AF13"/>
  <c r="AF14"/>
  <c r="AF15"/>
  <c r="AF10"/>
  <c r="T14"/>
  <c r="T15"/>
  <c r="T16"/>
  <c r="T17"/>
  <c r="T18"/>
  <c r="L10"/>
  <c r="AP117" l="1"/>
  <c r="AP90"/>
  <c r="AP137"/>
  <c r="AP138"/>
  <c r="AP116"/>
  <c r="AP149"/>
  <c r="AP141"/>
  <c r="AP105"/>
  <c r="AP97"/>
  <c r="AP88"/>
  <c r="AP80"/>
  <c r="AP132"/>
  <c r="AP128"/>
  <c r="AP124"/>
  <c r="AP120"/>
  <c r="AP145"/>
  <c r="AP135"/>
  <c r="AP101"/>
  <c r="AP93"/>
  <c r="AP84"/>
  <c r="AP112"/>
  <c r="AP78"/>
  <c r="AP79"/>
  <c r="AP154"/>
  <c r="AP150"/>
  <c r="AP139"/>
  <c r="AP126"/>
  <c r="AP103"/>
  <c r="AP86"/>
  <c r="AP10"/>
  <c r="AP147"/>
  <c r="AP122"/>
  <c r="AP99"/>
  <c r="AP91"/>
  <c r="AP82"/>
  <c r="AP22"/>
  <c r="AP143"/>
  <c r="AP130"/>
  <c r="AP107"/>
  <c r="AP76"/>
  <c r="AP14"/>
  <c r="AP16"/>
  <c r="AP13"/>
  <c r="AP74"/>
  <c r="AP69"/>
  <c r="AP56"/>
  <c r="AP47"/>
  <c r="AP43"/>
  <c r="AP39"/>
  <c r="AP35"/>
  <c r="AP148"/>
  <c r="AP140"/>
  <c r="AP131"/>
  <c r="AP123"/>
  <c r="AP115"/>
  <c r="AP108"/>
  <c r="AP100"/>
  <c r="AP94"/>
  <c r="AP89"/>
  <c r="AP81"/>
  <c r="AP40"/>
  <c r="AP36"/>
  <c r="AP32"/>
  <c r="AP29"/>
  <c r="AP25"/>
  <c r="AP20"/>
  <c r="AP146"/>
  <c r="AP136"/>
  <c r="AP129"/>
  <c r="AP121"/>
  <c r="AP113"/>
  <c r="AP106"/>
  <c r="AP98"/>
  <c r="AP95"/>
  <c r="AP92"/>
  <c r="AP87"/>
  <c r="AP77"/>
  <c r="AP15"/>
  <c r="AP71"/>
  <c r="AP67"/>
  <c r="AP63"/>
  <c r="AP49"/>
  <c r="AP45"/>
  <c r="AP41"/>
  <c r="AP37"/>
  <c r="AP33"/>
  <c r="AP17"/>
  <c r="AP151"/>
  <c r="AP144"/>
  <c r="AP134"/>
  <c r="AP127"/>
  <c r="AP119"/>
  <c r="AP104"/>
  <c r="AP96"/>
  <c r="AP85"/>
  <c r="AP75"/>
  <c r="AP60"/>
  <c r="AP46"/>
  <c r="AP42"/>
  <c r="AP38"/>
  <c r="AP34"/>
  <c r="AP30"/>
  <c r="AP27"/>
  <c r="AP18"/>
  <c r="AP142"/>
  <c r="AP133"/>
  <c r="AP125"/>
  <c r="AP118"/>
  <c r="AP102"/>
  <c r="AP83"/>
  <c r="AP12"/>
  <c r="AP70"/>
  <c r="AP66"/>
  <c r="AP52"/>
  <c r="AP64"/>
  <c r="AP54"/>
  <c r="AP50"/>
  <c r="AP11"/>
  <c r="AP28"/>
  <c r="AP21"/>
  <c r="AP72"/>
  <c r="AP53"/>
  <c r="AP26"/>
  <c r="AP23"/>
  <c r="AP19"/>
  <c r="AP61"/>
  <c r="AP24"/>
  <c r="AP68"/>
  <c r="AP65"/>
  <c r="AP62"/>
  <c r="AP59"/>
  <c r="AP51"/>
  <c r="AP48"/>
  <c r="AP31"/>
  <c r="AP44"/>
</calcChain>
</file>

<file path=xl/sharedStrings.xml><?xml version="1.0" encoding="utf-8"?>
<sst xmlns="http://schemas.openxmlformats.org/spreadsheetml/2006/main" count="722" uniqueCount="79">
  <si>
    <t>1 четверть</t>
  </si>
  <si>
    <t>2 четверть</t>
  </si>
  <si>
    <t>3 четверть</t>
  </si>
  <si>
    <t>4 четверть</t>
  </si>
  <si>
    <t>год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</si>
  <si>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</si>
  <si>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</si>
  <si>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</si>
  <si>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</si>
  <si>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</si>
  <si>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</si>
  <si>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</si>
  <si>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</si>
  <si>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</si>
  <si>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</si>
  <si>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итого</t>
  </si>
  <si>
    <t>недели</t>
  </si>
  <si>
    <t>учебный предмет</t>
  </si>
  <si>
    <t>класс</t>
  </si>
  <si>
    <t>всего</t>
  </si>
  <si>
    <t>Начальное общее образование</t>
  </si>
  <si>
    <t>Русский язык</t>
  </si>
  <si>
    <t>Литературное чтение</t>
  </si>
  <si>
    <t>Родной язык (русский)</t>
  </si>
  <si>
    <t>Родная литература (русская)</t>
  </si>
  <si>
    <t>Окружающий мир</t>
  </si>
  <si>
    <t>Изобразительное искусство</t>
  </si>
  <si>
    <t>Музыка</t>
  </si>
  <si>
    <t>Технология</t>
  </si>
  <si>
    <t>Физическая культура</t>
  </si>
  <si>
    <t>Работа с текстом</t>
  </si>
  <si>
    <t>2 класс</t>
  </si>
  <si>
    <t>3 класс</t>
  </si>
  <si>
    <t>Иностранный язык (англ)</t>
  </si>
  <si>
    <t>Математика</t>
  </si>
  <si>
    <t>4 класс</t>
  </si>
  <si>
    <t>ОРКСиЭ</t>
  </si>
  <si>
    <t>Основное общее образование</t>
  </si>
  <si>
    <t>5 класс</t>
  </si>
  <si>
    <t>Литература</t>
  </si>
  <si>
    <t>Иностранный язык (англ.)</t>
  </si>
  <si>
    <t>История России. Всеобщая история</t>
  </si>
  <si>
    <t>География</t>
  </si>
  <si>
    <t>Биология</t>
  </si>
  <si>
    <t xml:space="preserve">Технология </t>
  </si>
  <si>
    <t>ОДНКР</t>
  </si>
  <si>
    <t xml:space="preserve">Информатика </t>
  </si>
  <si>
    <t>6 класс</t>
  </si>
  <si>
    <t>Обществознание</t>
  </si>
  <si>
    <t>7 класс</t>
  </si>
  <si>
    <t>Алгебра</t>
  </si>
  <si>
    <t>Геометрия</t>
  </si>
  <si>
    <t>Информатика</t>
  </si>
  <si>
    <t>Физика</t>
  </si>
  <si>
    <t>8 класс</t>
  </si>
  <si>
    <t>Химия</t>
  </si>
  <si>
    <t>Основы безопасности жизнедеятельности</t>
  </si>
  <si>
    <t>9 класс</t>
  </si>
  <si>
    <t>математика</t>
  </si>
  <si>
    <t>избранные вопросы математики</t>
  </si>
  <si>
    <t>сжатое изложениеи сочинение</t>
  </si>
  <si>
    <t>1 класс  Педагогическое наблюдение
наблюдение</t>
  </si>
  <si>
    <t>Смысловое чтение</t>
  </si>
  <si>
    <t>ОБЖ</t>
  </si>
  <si>
    <t>Техническое черчение</t>
  </si>
  <si>
    <t>Второй иностранный язык (франц.)</t>
  </si>
  <si>
    <t>Виды оценочных процедур:  К – контрольная работа, проводимая учителем А- административная контрольная работа В – всероссийская проверочная работа З- защита проекта С- итоговое собеседование по русскому языку Т- репетиционное тестирование Р- региональная комплексная диагностическая работа (метапредметные результаты, функциональная грамотность) И- комплексная контрольная работа по ИКТ-компетентности</t>
  </si>
  <si>
    <t>к</t>
  </si>
  <si>
    <t>А</t>
  </si>
  <si>
    <t>В</t>
  </si>
  <si>
    <t>Метапредметные результаты</t>
  </si>
  <si>
    <t>р</t>
  </si>
  <si>
    <t>метапредметные результаты</t>
  </si>
  <si>
    <t>Р</t>
  </si>
  <si>
    <t>З</t>
  </si>
  <si>
    <t>И</t>
  </si>
  <si>
    <t>с</t>
  </si>
  <si>
    <t>т</t>
  </si>
  <si>
    <t>График оценочных процедур в 2021-2022 учебном году в МБОУ ПГО "СОШ п. Зюзельский" на 2 полугодие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</si>
</sst>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E7E6E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4" xfId="0" applyFont="1" applyBorder="1"/>
    <xf numFmtId="0" fontId="0" fillId="0" borderId="7" xfId="0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right"/>
    </xf>
    <xf numFmtId="0" fontId="1" fillId="0" borderId="7" xfId="0" applyFont="1" applyBorder="1" applyAlignment="1">
      <alignment horizontal="right" textRotation="90"/>
    </xf>
    <xf numFmtId="0" fontId="1" fillId="0" borderId="5" xfId="0" applyFont="1" applyBorder="1"/>
    <xf numFmtId="0" fontId="1" fillId="3" borderId="7" xfId="0" applyFont="1" applyFill="1" applyBorder="1"/>
    <xf numFmtId="0" fontId="2" fillId="3" borderId="7" xfId="0" applyFont="1" applyFill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4" xfId="0" applyFont="1" applyBorder="1" applyAlignment="1">
      <alignment horizontal="right"/>
    </xf>
    <xf numFmtId="0" fontId="2" fillId="3" borderId="1" xfId="0" applyFont="1" applyFill="1" applyBorder="1" applyAlignment="1"/>
    <xf numFmtId="0" fontId="2" fillId="3" borderId="3" xfId="0" applyFont="1" applyFill="1" applyBorder="1" applyAlignment="1"/>
    <xf numFmtId="0" fontId="4" fillId="3" borderId="1" xfId="0" applyFont="1" applyFill="1" applyBorder="1" applyAlignment="1"/>
    <xf numFmtId="0" fontId="5" fillId="3" borderId="1" xfId="0" applyFont="1" applyFill="1" applyBorder="1" applyAlignme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1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top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4" fillId="3" borderId="1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  <xf numFmtId="0" fontId="1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54"/>
  <sheetViews>
    <sheetView tabSelected="1" zoomScale="80" zoomScaleNormal="80" workbookViewId="0">
      <pane xSplit="22" ySplit="7" topLeftCell="W32" activePane="bottomRight" state="frozen"/>
      <selection pane="topRight" activeCell="W1" sqref="W1"/>
      <selection pane="bottomLeft" activeCell="A8" sqref="A8"/>
      <selection pane="bottomRight" activeCell="AM126" sqref="AM126"/>
    </sheetView>
  </sheetViews>
  <sheetFormatPr defaultRowHeight="15"/>
  <cols>
    <col min="1" max="1" width="20.7109375" customWidth="1"/>
    <col min="2" max="2" width="5.5703125" customWidth="1"/>
    <col min="3" max="19" width="4.7109375" customWidth="1"/>
    <col min="20" max="20" width="4.140625" customWidth="1"/>
    <col min="21" max="42" width="4.7109375" customWidth="1"/>
  </cols>
  <sheetData>
    <row r="1" spans="1:42">
      <c r="D1" s="27" t="s">
        <v>78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</row>
    <row r="2" spans="1:42"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</row>
    <row r="3" spans="1:42" ht="134.25" customHeight="1" thickBot="1">
      <c r="A3" s="28" t="s">
        <v>66</v>
      </c>
      <c r="B3" s="28"/>
      <c r="C3" s="28"/>
      <c r="D3" s="28"/>
      <c r="E3" s="28"/>
      <c r="F3" s="28"/>
      <c r="G3" s="28"/>
      <c r="H3" s="28"/>
    </row>
    <row r="4" spans="1:42" ht="15.75" thickBot="1">
      <c r="A4" s="29" t="s">
        <v>5</v>
      </c>
      <c r="B4" s="30"/>
      <c r="C4" s="22" t="s">
        <v>0</v>
      </c>
      <c r="D4" s="23"/>
      <c r="E4" s="23"/>
      <c r="F4" s="23"/>
      <c r="G4" s="23"/>
      <c r="H4" s="23"/>
      <c r="I4" s="23"/>
      <c r="J4" s="23"/>
      <c r="K4" s="23"/>
      <c r="L4" s="26"/>
      <c r="M4" s="22" t="s">
        <v>1</v>
      </c>
      <c r="N4" s="23"/>
      <c r="O4" s="23"/>
      <c r="P4" s="23"/>
      <c r="Q4" s="23"/>
      <c r="R4" s="23"/>
      <c r="S4" s="23"/>
      <c r="T4" s="26"/>
      <c r="U4" s="22" t="s">
        <v>2</v>
      </c>
      <c r="V4" s="23"/>
      <c r="W4" s="23"/>
      <c r="X4" s="23"/>
      <c r="Y4" s="23"/>
      <c r="Z4" s="23"/>
      <c r="AA4" s="23"/>
      <c r="AB4" s="23"/>
      <c r="AC4" s="23"/>
      <c r="AD4" s="23"/>
      <c r="AE4" s="23"/>
      <c r="AF4" s="26"/>
      <c r="AG4" s="22" t="s">
        <v>3</v>
      </c>
      <c r="AH4" s="23"/>
      <c r="AI4" s="23"/>
      <c r="AJ4" s="23"/>
      <c r="AK4" s="23"/>
      <c r="AL4" s="23"/>
      <c r="AM4" s="23"/>
      <c r="AN4" s="23"/>
      <c r="AO4" s="26"/>
      <c r="AP4" s="1" t="s">
        <v>4</v>
      </c>
    </row>
    <row r="5" spans="1:42" ht="15.75" thickBot="1">
      <c r="A5" s="31"/>
      <c r="B5" s="32"/>
      <c r="C5" s="25" t="s">
        <v>6</v>
      </c>
      <c r="D5" s="23"/>
      <c r="E5" s="23"/>
      <c r="F5" s="24"/>
      <c r="G5" s="25" t="s">
        <v>7</v>
      </c>
      <c r="H5" s="23"/>
      <c r="I5" s="23"/>
      <c r="J5" s="23"/>
      <c r="K5" s="23"/>
      <c r="L5" s="26"/>
      <c r="M5" s="22" t="s">
        <v>8</v>
      </c>
      <c r="N5" s="23"/>
      <c r="O5" s="24"/>
      <c r="P5" s="25" t="s">
        <v>9</v>
      </c>
      <c r="Q5" s="23"/>
      <c r="R5" s="23"/>
      <c r="S5" s="23"/>
      <c r="T5" s="26"/>
      <c r="U5" s="22" t="s">
        <v>10</v>
      </c>
      <c r="V5" s="23"/>
      <c r="W5" s="24"/>
      <c r="X5" s="25" t="s">
        <v>11</v>
      </c>
      <c r="Y5" s="23"/>
      <c r="Z5" s="23"/>
      <c r="AA5" s="24"/>
      <c r="AB5" s="25" t="s">
        <v>12</v>
      </c>
      <c r="AC5" s="23"/>
      <c r="AD5" s="23"/>
      <c r="AE5" s="23"/>
      <c r="AF5" s="26"/>
      <c r="AG5" s="22" t="s">
        <v>13</v>
      </c>
      <c r="AH5" s="23"/>
      <c r="AI5" s="23"/>
      <c r="AJ5" s="24"/>
      <c r="AK5" s="25" t="s">
        <v>14</v>
      </c>
      <c r="AL5" s="23"/>
      <c r="AM5" s="23"/>
      <c r="AN5" s="23"/>
      <c r="AO5" s="24"/>
      <c r="AP5" s="44" t="s">
        <v>15</v>
      </c>
    </row>
    <row r="6" spans="1:42" ht="15.75" thickBot="1">
      <c r="A6" s="3"/>
      <c r="B6" s="4"/>
      <c r="C6" s="25" t="s">
        <v>16</v>
      </c>
      <c r="D6" s="23"/>
      <c r="E6" s="23"/>
      <c r="F6" s="24"/>
      <c r="G6" s="25" t="s">
        <v>16</v>
      </c>
      <c r="H6" s="23"/>
      <c r="I6" s="23"/>
      <c r="J6" s="23"/>
      <c r="K6" s="23"/>
      <c r="L6" s="26"/>
      <c r="M6" s="22" t="s">
        <v>16</v>
      </c>
      <c r="N6" s="23"/>
      <c r="O6" s="24"/>
      <c r="P6" s="25" t="s">
        <v>16</v>
      </c>
      <c r="Q6" s="23"/>
      <c r="R6" s="23"/>
      <c r="S6" s="23"/>
      <c r="T6" s="26"/>
      <c r="U6" s="22" t="s">
        <v>16</v>
      </c>
      <c r="V6" s="23"/>
      <c r="W6" s="24"/>
      <c r="X6" s="25" t="s">
        <v>16</v>
      </c>
      <c r="Y6" s="23"/>
      <c r="Z6" s="23"/>
      <c r="AA6" s="24"/>
      <c r="AB6" s="25" t="s">
        <v>16</v>
      </c>
      <c r="AC6" s="23"/>
      <c r="AD6" s="23"/>
      <c r="AE6" s="23"/>
      <c r="AF6" s="26"/>
      <c r="AG6" s="22" t="s">
        <v>16</v>
      </c>
      <c r="AH6" s="23"/>
      <c r="AI6" s="23"/>
      <c r="AJ6" s="24"/>
      <c r="AK6" s="25" t="s">
        <v>16</v>
      </c>
      <c r="AL6" s="23"/>
      <c r="AM6" s="23"/>
      <c r="AN6" s="23"/>
      <c r="AO6" s="26"/>
      <c r="AP6" s="45"/>
    </row>
    <row r="7" spans="1:42" ht="25.5" thickBot="1">
      <c r="A7" s="3" t="s">
        <v>17</v>
      </c>
      <c r="B7" s="5" t="s">
        <v>18</v>
      </c>
      <c r="C7" s="6">
        <v>1</v>
      </c>
      <c r="D7" s="6">
        <v>2</v>
      </c>
      <c r="E7" s="6">
        <v>3</v>
      </c>
      <c r="F7" s="6">
        <v>4</v>
      </c>
      <c r="G7" s="6">
        <v>5</v>
      </c>
      <c r="H7" s="6">
        <v>6</v>
      </c>
      <c r="I7" s="6">
        <v>7</v>
      </c>
      <c r="J7" s="6">
        <v>8</v>
      </c>
      <c r="K7" s="6">
        <v>9</v>
      </c>
      <c r="L7" s="7" t="s">
        <v>19</v>
      </c>
      <c r="M7" s="6">
        <v>10</v>
      </c>
      <c r="N7" s="6">
        <v>11</v>
      </c>
      <c r="O7" s="6">
        <v>12</v>
      </c>
      <c r="P7" s="6">
        <v>13</v>
      </c>
      <c r="Q7" s="6">
        <v>14</v>
      </c>
      <c r="R7" s="6">
        <v>15</v>
      </c>
      <c r="S7" s="6">
        <v>16</v>
      </c>
      <c r="T7" s="7" t="s">
        <v>19</v>
      </c>
      <c r="U7" s="6">
        <v>17</v>
      </c>
      <c r="V7" s="6">
        <v>18</v>
      </c>
      <c r="W7" s="6">
        <v>19</v>
      </c>
      <c r="X7" s="6">
        <v>20</v>
      </c>
      <c r="Y7" s="6">
        <v>21</v>
      </c>
      <c r="Z7" s="6">
        <v>22</v>
      </c>
      <c r="AA7" s="6">
        <v>23</v>
      </c>
      <c r="AB7" s="6">
        <v>24</v>
      </c>
      <c r="AC7" s="6">
        <v>25</v>
      </c>
      <c r="AD7" s="6">
        <v>26</v>
      </c>
      <c r="AE7" s="6">
        <v>27</v>
      </c>
      <c r="AF7" s="7" t="s">
        <v>19</v>
      </c>
      <c r="AG7" s="6">
        <v>28</v>
      </c>
      <c r="AH7" s="6">
        <v>29</v>
      </c>
      <c r="AI7" s="6">
        <v>30</v>
      </c>
      <c r="AJ7" s="6">
        <v>31</v>
      </c>
      <c r="AK7" s="6">
        <v>32</v>
      </c>
      <c r="AL7" s="6">
        <v>33</v>
      </c>
      <c r="AM7" s="6">
        <v>34</v>
      </c>
      <c r="AN7" s="6"/>
      <c r="AO7" s="7" t="s">
        <v>19</v>
      </c>
      <c r="AP7" s="46"/>
    </row>
    <row r="8" spans="1:42" ht="15.75" thickBot="1">
      <c r="A8" s="38" t="s">
        <v>20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40"/>
    </row>
    <row r="9" spans="1:42" ht="15.75" thickBot="1">
      <c r="A9" s="41" t="s">
        <v>61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3"/>
    </row>
    <row r="10" spans="1:42" ht="15.75" thickBot="1">
      <c r="A10" s="8" t="s">
        <v>21</v>
      </c>
      <c r="B10" s="6">
        <v>1</v>
      </c>
      <c r="C10" s="5"/>
      <c r="D10" s="5"/>
      <c r="E10" s="5"/>
      <c r="F10" s="5"/>
      <c r="G10" s="5"/>
      <c r="H10" s="5"/>
      <c r="I10" s="5"/>
      <c r="J10" s="5"/>
      <c r="K10" s="5"/>
      <c r="L10" s="9">
        <f>SUM(C10:K10)</f>
        <v>0</v>
      </c>
      <c r="M10" s="5"/>
      <c r="N10" s="5"/>
      <c r="O10" s="5"/>
      <c r="P10" s="5"/>
      <c r="Q10" s="6" t="s">
        <v>67</v>
      </c>
      <c r="R10" s="5"/>
      <c r="S10" s="5"/>
      <c r="T10" s="10">
        <f>COUNTIF(M10:S10,"к")</f>
        <v>1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9">
        <f>SUM(U10:AE10)</f>
        <v>0</v>
      </c>
      <c r="AG10" s="5"/>
      <c r="AH10" s="5"/>
      <c r="AI10" s="5"/>
      <c r="AJ10" s="5"/>
      <c r="AK10" s="6" t="s">
        <v>68</v>
      </c>
      <c r="AL10" s="5"/>
      <c r="AM10" s="5"/>
      <c r="AN10" s="5"/>
      <c r="AO10" s="10">
        <f>COUNTIF(AG10:AN10,"а")</f>
        <v>1</v>
      </c>
      <c r="AP10" s="11">
        <f>L10+T10+AF10+AO10</f>
        <v>2</v>
      </c>
    </row>
    <row r="11" spans="1:42" ht="15.75" thickBot="1">
      <c r="A11" s="8" t="s">
        <v>22</v>
      </c>
      <c r="B11" s="6">
        <v>1</v>
      </c>
      <c r="C11" s="5"/>
      <c r="D11" s="5"/>
      <c r="E11" s="5"/>
      <c r="F11" s="5"/>
      <c r="G11" s="5"/>
      <c r="H11" s="5"/>
      <c r="I11" s="5"/>
      <c r="J11" s="5"/>
      <c r="K11" s="5"/>
      <c r="L11" s="9">
        <f t="shared" ref="L11:L56" si="0">SUM(C11:K11)</f>
        <v>0</v>
      </c>
      <c r="M11" s="5"/>
      <c r="N11" s="5"/>
      <c r="O11" s="5"/>
      <c r="P11" s="5" t="s">
        <v>67</v>
      </c>
      <c r="Q11" s="6"/>
      <c r="R11" s="5"/>
      <c r="S11" s="5"/>
      <c r="T11" s="10">
        <f>COUNTIF(M11:S11,"к")</f>
        <v>1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9">
        <f t="shared" ref="AF11:AF72" si="1">SUM(U11:AE11)</f>
        <v>0</v>
      </c>
      <c r="AG11" s="5"/>
      <c r="AH11" s="5"/>
      <c r="AI11" s="5"/>
      <c r="AJ11" s="5"/>
      <c r="AK11" s="6" t="s">
        <v>68</v>
      </c>
      <c r="AL11" s="5"/>
      <c r="AM11" s="5"/>
      <c r="AN11" s="5"/>
      <c r="AO11" s="10">
        <f>COUNTIF(AG11:AN11,"а")</f>
        <v>1</v>
      </c>
      <c r="AP11" s="11">
        <f t="shared" ref="AP11:AP19" si="2">L11+T11+AF11+AO11</f>
        <v>2</v>
      </c>
    </row>
    <row r="12" spans="1:42" ht="15.75" thickBot="1">
      <c r="A12" s="8" t="s">
        <v>58</v>
      </c>
      <c r="B12" s="6">
        <v>1</v>
      </c>
      <c r="C12" s="5"/>
      <c r="D12" s="5"/>
      <c r="E12" s="5"/>
      <c r="F12" s="5"/>
      <c r="G12" s="5"/>
      <c r="H12" s="5"/>
      <c r="I12" s="5"/>
      <c r="J12" s="5"/>
      <c r="K12" s="5"/>
      <c r="L12" s="9">
        <f t="shared" ref="L12" si="3">SUM(C12:K12)</f>
        <v>0</v>
      </c>
      <c r="M12" s="5"/>
      <c r="N12" s="5"/>
      <c r="O12" s="5"/>
      <c r="P12" s="5"/>
      <c r="Q12" s="6" t="s">
        <v>67</v>
      </c>
      <c r="R12" s="5"/>
      <c r="S12" s="5"/>
      <c r="T12" s="10">
        <f>COUNTIF(M12:S12,"к")</f>
        <v>1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9">
        <f t="shared" ref="AF12" si="4">SUM(U12:AE12)</f>
        <v>0</v>
      </c>
      <c r="AG12" s="5"/>
      <c r="AH12" s="5"/>
      <c r="AI12" s="5"/>
      <c r="AJ12" s="5" t="s">
        <v>68</v>
      </c>
      <c r="AK12" s="6"/>
      <c r="AL12" s="5"/>
      <c r="AM12" s="5"/>
      <c r="AN12" s="5"/>
      <c r="AO12" s="10">
        <f>COUNTIF(AG12:AN12,"А")</f>
        <v>1</v>
      </c>
      <c r="AP12" s="11">
        <f t="shared" ref="AP12" si="5">L12+T12+AF12+AO12</f>
        <v>2</v>
      </c>
    </row>
    <row r="13" spans="1:42" ht="15.75" thickBot="1">
      <c r="A13" s="8" t="s">
        <v>25</v>
      </c>
      <c r="B13" s="6">
        <v>1</v>
      </c>
      <c r="C13" s="5"/>
      <c r="D13" s="5"/>
      <c r="E13" s="5"/>
      <c r="F13" s="5"/>
      <c r="G13" s="5"/>
      <c r="H13" s="5"/>
      <c r="I13" s="5"/>
      <c r="J13" s="5"/>
      <c r="K13" s="5"/>
      <c r="L13" s="9">
        <f t="shared" si="0"/>
        <v>0</v>
      </c>
      <c r="M13" s="5"/>
      <c r="N13" s="5"/>
      <c r="O13" s="5"/>
      <c r="P13" s="5"/>
      <c r="Q13" s="5"/>
      <c r="R13" s="6" t="s">
        <v>67</v>
      </c>
      <c r="S13" s="5"/>
      <c r="T13" s="10">
        <f>COUNTIF(M13:S13,"к")</f>
        <v>1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9">
        <f t="shared" si="1"/>
        <v>0</v>
      </c>
      <c r="AG13" s="5"/>
      <c r="AH13" s="5"/>
      <c r="AI13" s="5"/>
      <c r="AJ13" s="5"/>
      <c r="AK13" s="5"/>
      <c r="AL13" s="6" t="s">
        <v>68</v>
      </c>
      <c r="AM13" s="5"/>
      <c r="AN13" s="5"/>
      <c r="AO13" s="10">
        <f>COUNTIF(AG13:AN13,"А")</f>
        <v>1</v>
      </c>
      <c r="AP13" s="11">
        <f t="shared" si="2"/>
        <v>2</v>
      </c>
    </row>
    <row r="14" spans="1:42" ht="15.75" thickBot="1">
      <c r="A14" s="8" t="s">
        <v>26</v>
      </c>
      <c r="B14" s="6">
        <v>1</v>
      </c>
      <c r="C14" s="5"/>
      <c r="D14" s="5"/>
      <c r="E14" s="5"/>
      <c r="F14" s="5"/>
      <c r="G14" s="5"/>
      <c r="H14" s="5"/>
      <c r="I14" s="5"/>
      <c r="J14" s="5"/>
      <c r="K14" s="5"/>
      <c r="L14" s="9">
        <f t="shared" si="0"/>
        <v>0</v>
      </c>
      <c r="M14" s="5"/>
      <c r="N14" s="5"/>
      <c r="O14" s="5"/>
      <c r="P14" s="5"/>
      <c r="Q14" s="5"/>
      <c r="R14" s="5"/>
      <c r="S14" s="5"/>
      <c r="T14" s="10">
        <f t="shared" ref="T14:T47" si="6">SUM(M14:S14)</f>
        <v>0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9">
        <f t="shared" si="1"/>
        <v>0</v>
      </c>
      <c r="AG14" s="5"/>
      <c r="AH14" s="5"/>
      <c r="AI14" s="5"/>
      <c r="AJ14" s="5"/>
      <c r="AK14" s="5"/>
      <c r="AL14" s="5"/>
      <c r="AM14" s="5"/>
      <c r="AN14" s="5"/>
      <c r="AO14" s="10">
        <f t="shared" ref="AO14:AO19" si="7">SUM(AG14:AN14)</f>
        <v>0</v>
      </c>
      <c r="AP14" s="11">
        <f t="shared" si="2"/>
        <v>0</v>
      </c>
    </row>
    <row r="15" spans="1:42" ht="15.75" thickBot="1">
      <c r="A15" s="8" t="s">
        <v>27</v>
      </c>
      <c r="B15" s="6">
        <v>1</v>
      </c>
      <c r="C15" s="5"/>
      <c r="D15" s="5"/>
      <c r="E15" s="5"/>
      <c r="F15" s="5"/>
      <c r="G15" s="5"/>
      <c r="H15" s="5"/>
      <c r="I15" s="5"/>
      <c r="J15" s="5"/>
      <c r="K15" s="5"/>
      <c r="L15" s="9">
        <f t="shared" si="0"/>
        <v>0</v>
      </c>
      <c r="M15" s="5"/>
      <c r="N15" s="5"/>
      <c r="O15" s="5"/>
      <c r="P15" s="5"/>
      <c r="Q15" s="5"/>
      <c r="R15" s="5"/>
      <c r="S15" s="5"/>
      <c r="T15" s="10">
        <f t="shared" si="6"/>
        <v>0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9">
        <f t="shared" si="1"/>
        <v>0</v>
      </c>
      <c r="AG15" s="5"/>
      <c r="AH15" s="5"/>
      <c r="AI15" s="5"/>
      <c r="AJ15" s="5"/>
      <c r="AK15" s="5"/>
      <c r="AL15" s="5"/>
      <c r="AM15" s="5"/>
      <c r="AN15" s="5"/>
      <c r="AO15" s="10">
        <f t="shared" si="7"/>
        <v>0</v>
      </c>
      <c r="AP15" s="11">
        <f t="shared" si="2"/>
        <v>0</v>
      </c>
    </row>
    <row r="16" spans="1:42" ht="15.75" thickBot="1">
      <c r="A16" s="8" t="s">
        <v>28</v>
      </c>
      <c r="B16" s="6">
        <v>1</v>
      </c>
      <c r="C16" s="5"/>
      <c r="D16" s="5"/>
      <c r="E16" s="5"/>
      <c r="F16" s="5"/>
      <c r="G16" s="5"/>
      <c r="H16" s="5"/>
      <c r="I16" s="5"/>
      <c r="J16" s="5"/>
      <c r="K16" s="5"/>
      <c r="L16" s="9">
        <f t="shared" si="0"/>
        <v>0</v>
      </c>
      <c r="M16" s="5"/>
      <c r="N16" s="5"/>
      <c r="O16" s="5"/>
      <c r="P16" s="5"/>
      <c r="Q16" s="5"/>
      <c r="R16" s="5"/>
      <c r="S16" s="5"/>
      <c r="T16" s="10">
        <f t="shared" si="6"/>
        <v>0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9">
        <f t="shared" si="1"/>
        <v>0</v>
      </c>
      <c r="AG16" s="5"/>
      <c r="AH16" s="5"/>
      <c r="AI16" s="5"/>
      <c r="AJ16" s="5"/>
      <c r="AK16" s="5"/>
      <c r="AL16" s="5"/>
      <c r="AM16" s="5"/>
      <c r="AN16" s="5"/>
      <c r="AO16" s="10">
        <f t="shared" si="7"/>
        <v>0</v>
      </c>
      <c r="AP16" s="11">
        <f t="shared" si="2"/>
        <v>0</v>
      </c>
    </row>
    <row r="17" spans="1:42" ht="15.75" thickBot="1">
      <c r="A17" s="8" t="s">
        <v>29</v>
      </c>
      <c r="B17" s="6">
        <v>1</v>
      </c>
      <c r="C17" s="5"/>
      <c r="D17" s="5"/>
      <c r="E17" s="5"/>
      <c r="F17" s="5"/>
      <c r="G17" s="5"/>
      <c r="H17" s="5"/>
      <c r="I17" s="5"/>
      <c r="J17" s="5"/>
      <c r="K17" s="5"/>
      <c r="L17" s="9">
        <f t="shared" si="0"/>
        <v>0</v>
      </c>
      <c r="M17" s="5"/>
      <c r="N17" s="5"/>
      <c r="O17" s="5"/>
      <c r="P17" s="5"/>
      <c r="Q17" s="5"/>
      <c r="R17" s="5"/>
      <c r="S17" s="5"/>
      <c r="T17" s="10">
        <f t="shared" si="6"/>
        <v>0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9">
        <f t="shared" si="1"/>
        <v>0</v>
      </c>
      <c r="AG17" s="5"/>
      <c r="AH17" s="5"/>
      <c r="AI17" s="5"/>
      <c r="AJ17" s="5"/>
      <c r="AK17" s="5"/>
      <c r="AL17" s="5"/>
      <c r="AM17" s="5"/>
      <c r="AN17" s="5"/>
      <c r="AO17" s="10">
        <f t="shared" si="7"/>
        <v>0</v>
      </c>
      <c r="AP17" s="11">
        <f t="shared" si="2"/>
        <v>0</v>
      </c>
    </row>
    <row r="18" spans="1:42" ht="15.75" thickBot="1">
      <c r="A18" s="8" t="s">
        <v>30</v>
      </c>
      <c r="B18" s="6">
        <v>1</v>
      </c>
      <c r="C18" s="5"/>
      <c r="D18" s="5"/>
      <c r="E18" s="5"/>
      <c r="F18" s="5"/>
      <c r="G18" s="5"/>
      <c r="H18" s="5"/>
      <c r="I18" s="5"/>
      <c r="J18" s="5"/>
      <c r="K18" s="5"/>
      <c r="L18" s="9">
        <f t="shared" si="0"/>
        <v>0</v>
      </c>
      <c r="M18" s="5"/>
      <c r="N18" s="5"/>
      <c r="O18" s="5"/>
      <c r="P18" s="5"/>
      <c r="Q18" s="5"/>
      <c r="R18" s="5"/>
      <c r="S18" s="5"/>
      <c r="T18" s="10">
        <f t="shared" si="6"/>
        <v>0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9">
        <f t="shared" si="1"/>
        <v>0</v>
      </c>
      <c r="AG18" s="5"/>
      <c r="AH18" s="5"/>
      <c r="AI18" s="5"/>
      <c r="AJ18" s="5"/>
      <c r="AK18" s="5"/>
      <c r="AL18" s="5"/>
      <c r="AM18" s="5"/>
      <c r="AN18" s="5"/>
      <c r="AO18" s="10">
        <f t="shared" si="7"/>
        <v>0</v>
      </c>
      <c r="AP18" s="11">
        <f t="shared" si="2"/>
        <v>0</v>
      </c>
    </row>
    <row r="19" spans="1:42" ht="16.5" thickBot="1">
      <c r="A19" s="19" t="s">
        <v>31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9">
        <f t="shared" si="0"/>
        <v>0</v>
      </c>
      <c r="M19" s="17"/>
      <c r="N19" s="17"/>
      <c r="O19" s="17"/>
      <c r="P19" s="17"/>
      <c r="Q19" s="17"/>
      <c r="R19" s="17"/>
      <c r="S19" s="17"/>
      <c r="T19" s="10">
        <f t="shared" si="6"/>
        <v>0</v>
      </c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9">
        <f t="shared" si="1"/>
        <v>0</v>
      </c>
      <c r="AG19" s="17"/>
      <c r="AH19" s="17"/>
      <c r="AI19" s="17"/>
      <c r="AJ19" s="17"/>
      <c r="AK19" s="17"/>
      <c r="AL19" s="17"/>
      <c r="AM19" s="17"/>
      <c r="AN19" s="17"/>
      <c r="AO19" s="10">
        <f t="shared" si="7"/>
        <v>0</v>
      </c>
      <c r="AP19" s="11">
        <f t="shared" si="2"/>
        <v>0</v>
      </c>
    </row>
    <row r="20" spans="1:42" ht="15.75" thickBot="1">
      <c r="A20" s="8" t="s">
        <v>21</v>
      </c>
      <c r="B20" s="6">
        <v>2</v>
      </c>
      <c r="C20" s="5"/>
      <c r="D20" s="5"/>
      <c r="E20" s="6" t="s">
        <v>67</v>
      </c>
      <c r="F20" s="5"/>
      <c r="G20" s="5"/>
      <c r="H20" s="5"/>
      <c r="I20" s="6" t="s">
        <v>67</v>
      </c>
      <c r="J20" s="5"/>
      <c r="K20" s="5"/>
      <c r="L20" s="9">
        <f>COUNTIF(C20:K20,"К")</f>
        <v>2</v>
      </c>
      <c r="M20" s="5"/>
      <c r="N20" s="5"/>
      <c r="O20" s="6" t="s">
        <v>67</v>
      </c>
      <c r="P20" s="5"/>
      <c r="Q20" s="5"/>
      <c r="R20" s="6" t="s">
        <v>67</v>
      </c>
      <c r="S20" s="5"/>
      <c r="T20" s="10">
        <f>COUNTIF(M20:S20,"к")</f>
        <v>2</v>
      </c>
      <c r="U20" s="5"/>
      <c r="V20" s="6" t="s">
        <v>67</v>
      </c>
      <c r="W20" s="5"/>
      <c r="X20" s="5"/>
      <c r="Y20" s="6"/>
      <c r="Z20" s="5"/>
      <c r="AA20" s="5" t="s">
        <v>67</v>
      </c>
      <c r="AB20" s="5"/>
      <c r="AC20" s="6" t="s">
        <v>67</v>
      </c>
      <c r="AD20" s="5"/>
      <c r="AE20" s="5"/>
      <c r="AF20" s="9">
        <f>COUNTIF(U20:AE20,"к")</f>
        <v>3</v>
      </c>
      <c r="AG20" s="5"/>
      <c r="AH20" s="6" t="s">
        <v>67</v>
      </c>
      <c r="AI20" s="5"/>
      <c r="AJ20" s="5"/>
      <c r="AK20" s="5"/>
      <c r="AL20" s="6" t="s">
        <v>68</v>
      </c>
      <c r="AM20" s="5"/>
      <c r="AN20" s="5"/>
      <c r="AO20" s="10">
        <f t="shared" ref="AO20:AO29" si="8">COUNTIF(AG20:AN20,"к")+COUNTIF(AG20:AN20,"А")</f>
        <v>2</v>
      </c>
      <c r="AP20" s="11">
        <f t="shared" ref="AP20:AP82" si="9">L20+T20+AF20+AO20</f>
        <v>9</v>
      </c>
    </row>
    <row r="21" spans="1:42" ht="15.75" thickBot="1">
      <c r="A21" s="8" t="s">
        <v>22</v>
      </c>
      <c r="B21" s="6">
        <v>2</v>
      </c>
      <c r="C21" s="5"/>
      <c r="D21" s="5"/>
      <c r="E21" s="6" t="s">
        <v>67</v>
      </c>
      <c r="F21" s="5"/>
      <c r="G21" s="5"/>
      <c r="H21" s="5"/>
      <c r="I21" s="6" t="s">
        <v>67</v>
      </c>
      <c r="J21" s="5"/>
      <c r="K21" s="5"/>
      <c r="L21" s="9">
        <f>COUNTIF(C21:K21,"к")</f>
        <v>2</v>
      </c>
      <c r="M21" s="5"/>
      <c r="N21" s="5"/>
      <c r="O21" s="6" t="s">
        <v>67</v>
      </c>
      <c r="P21" s="5"/>
      <c r="Q21" s="5"/>
      <c r="R21" s="6" t="s">
        <v>67</v>
      </c>
      <c r="S21" s="5"/>
      <c r="T21" s="10">
        <f>COUNTIF(M21:S21,"к")</f>
        <v>2</v>
      </c>
      <c r="U21" s="5"/>
      <c r="V21" s="6" t="s">
        <v>67</v>
      </c>
      <c r="W21" s="5"/>
      <c r="X21" s="5"/>
      <c r="Y21" s="6"/>
      <c r="Z21" s="5"/>
      <c r="AA21" s="5" t="s">
        <v>67</v>
      </c>
      <c r="AB21" s="5"/>
      <c r="AC21" s="6" t="s">
        <v>67</v>
      </c>
      <c r="AD21" s="5"/>
      <c r="AE21" s="5"/>
      <c r="AF21" s="9">
        <f>COUNTIF(U21:AE21,"к")</f>
        <v>3</v>
      </c>
      <c r="AG21" s="5"/>
      <c r="AH21" s="6" t="s">
        <v>67</v>
      </c>
      <c r="AI21" s="5"/>
      <c r="AJ21" s="5"/>
      <c r="AK21" s="5"/>
      <c r="AL21" s="6" t="s">
        <v>68</v>
      </c>
      <c r="AM21" s="5"/>
      <c r="AN21" s="5"/>
      <c r="AO21" s="10">
        <f t="shared" si="8"/>
        <v>2</v>
      </c>
      <c r="AP21" s="11">
        <f t="shared" si="9"/>
        <v>9</v>
      </c>
    </row>
    <row r="22" spans="1:42" ht="15.75" thickBot="1">
      <c r="A22" s="8" t="s">
        <v>58</v>
      </c>
      <c r="B22" s="6">
        <v>2</v>
      </c>
      <c r="C22" s="5"/>
      <c r="D22" s="5"/>
      <c r="E22" s="6" t="s">
        <v>67</v>
      </c>
      <c r="F22" s="5"/>
      <c r="G22" s="5"/>
      <c r="H22" s="5"/>
      <c r="I22" s="6" t="s">
        <v>67</v>
      </c>
      <c r="J22" s="5"/>
      <c r="K22" s="5"/>
      <c r="L22" s="9">
        <f>COUNTIF(C22:K22,"к")</f>
        <v>2</v>
      </c>
      <c r="M22" s="5"/>
      <c r="N22" s="5"/>
      <c r="O22" s="6" t="s">
        <v>67</v>
      </c>
      <c r="P22" s="5"/>
      <c r="Q22" s="5"/>
      <c r="R22" s="6" t="s">
        <v>67</v>
      </c>
      <c r="S22" s="5"/>
      <c r="T22" s="10">
        <f>COUNTIF(M22:S22,"к")</f>
        <v>2</v>
      </c>
      <c r="U22" s="5"/>
      <c r="V22" s="6" t="s">
        <v>67</v>
      </c>
      <c r="W22" s="5"/>
      <c r="X22" s="5"/>
      <c r="Y22" s="6"/>
      <c r="Z22" s="5"/>
      <c r="AA22" s="5" t="s">
        <v>67</v>
      </c>
      <c r="AB22" s="5"/>
      <c r="AC22" s="6" t="s">
        <v>67</v>
      </c>
      <c r="AD22" s="5"/>
      <c r="AE22" s="5"/>
      <c r="AF22" s="9">
        <f>COUNTIF(U22:AE22,"к")</f>
        <v>3</v>
      </c>
      <c r="AG22" s="5"/>
      <c r="AH22" s="6" t="s">
        <v>67</v>
      </c>
      <c r="AI22" s="5"/>
      <c r="AJ22" s="5"/>
      <c r="AK22" s="5"/>
      <c r="AL22" s="6" t="s">
        <v>68</v>
      </c>
      <c r="AM22" s="5"/>
      <c r="AN22" s="5"/>
      <c r="AO22" s="10">
        <f t="shared" si="8"/>
        <v>2</v>
      </c>
      <c r="AP22" s="11">
        <f t="shared" ref="AP22" si="10">L22+T22+AF22+AO22</f>
        <v>9</v>
      </c>
    </row>
    <row r="23" spans="1:42" ht="15.75" thickBot="1">
      <c r="A23" s="8" t="s">
        <v>23</v>
      </c>
      <c r="B23" s="6">
        <v>2</v>
      </c>
      <c r="C23" s="5"/>
      <c r="D23" s="5"/>
      <c r="E23" s="5"/>
      <c r="F23" s="5"/>
      <c r="G23" s="5"/>
      <c r="H23" s="5"/>
      <c r="I23" s="5"/>
      <c r="J23" s="5"/>
      <c r="K23" s="5"/>
      <c r="L23" s="9">
        <f t="shared" si="0"/>
        <v>0</v>
      </c>
      <c r="M23" s="5"/>
      <c r="N23" s="5"/>
      <c r="O23" s="5"/>
      <c r="P23" s="5"/>
      <c r="Q23" s="5"/>
      <c r="R23" s="5"/>
      <c r="S23" s="5"/>
      <c r="T23" s="10">
        <f t="shared" si="6"/>
        <v>0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9">
        <f t="shared" si="1"/>
        <v>0</v>
      </c>
      <c r="AG23" s="5"/>
      <c r="AH23" s="5"/>
      <c r="AI23" s="5"/>
      <c r="AJ23" s="5"/>
      <c r="AK23" s="6" t="s">
        <v>67</v>
      </c>
      <c r="AL23" s="5"/>
      <c r="AM23" s="5"/>
      <c r="AN23" s="5"/>
      <c r="AO23" s="10">
        <f t="shared" si="8"/>
        <v>1</v>
      </c>
      <c r="AP23" s="11">
        <f t="shared" si="9"/>
        <v>1</v>
      </c>
    </row>
    <row r="24" spans="1:42" ht="15.75" thickBot="1">
      <c r="A24" s="8" t="s">
        <v>24</v>
      </c>
      <c r="B24" s="6">
        <v>2</v>
      </c>
      <c r="C24" s="5"/>
      <c r="D24" s="5"/>
      <c r="E24" s="5"/>
      <c r="F24" s="5"/>
      <c r="G24" s="5"/>
      <c r="H24" s="5"/>
      <c r="I24" s="5"/>
      <c r="J24" s="5"/>
      <c r="K24" s="5"/>
      <c r="L24" s="9">
        <f t="shared" si="0"/>
        <v>0</v>
      </c>
      <c r="M24" s="5"/>
      <c r="N24" s="5"/>
      <c r="O24" s="5"/>
      <c r="P24" s="5"/>
      <c r="Q24" s="5"/>
      <c r="R24" s="5"/>
      <c r="S24" s="5"/>
      <c r="T24" s="10">
        <f t="shared" si="6"/>
        <v>0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9">
        <f t="shared" si="1"/>
        <v>0</v>
      </c>
      <c r="AG24" s="5"/>
      <c r="AH24" s="5"/>
      <c r="AI24" s="5"/>
      <c r="AJ24" s="5"/>
      <c r="AK24" s="6" t="s">
        <v>67</v>
      </c>
      <c r="AL24" s="5"/>
      <c r="AM24" s="5"/>
      <c r="AN24" s="5"/>
      <c r="AO24" s="10">
        <f t="shared" si="8"/>
        <v>1</v>
      </c>
      <c r="AP24" s="11">
        <f t="shared" si="9"/>
        <v>1</v>
      </c>
    </row>
    <row r="25" spans="1:42" ht="15.75" thickBot="1">
      <c r="A25" s="8" t="s">
        <v>25</v>
      </c>
      <c r="B25" s="6">
        <v>2</v>
      </c>
      <c r="C25" s="5"/>
      <c r="D25" s="5"/>
      <c r="E25" s="6" t="s">
        <v>67</v>
      </c>
      <c r="F25" s="5"/>
      <c r="G25" s="5"/>
      <c r="H25" s="5"/>
      <c r="I25" s="6" t="s">
        <v>67</v>
      </c>
      <c r="J25" s="5"/>
      <c r="K25" s="5"/>
      <c r="L25" s="9">
        <f>COUNTIF(C25:K25,"к")</f>
        <v>2</v>
      </c>
      <c r="M25" s="5"/>
      <c r="N25" s="5"/>
      <c r="O25" s="5"/>
      <c r="P25" s="5"/>
      <c r="Q25" s="5"/>
      <c r="R25" s="6" t="s">
        <v>67</v>
      </c>
      <c r="S25" s="5"/>
      <c r="T25" s="10">
        <f>COUNTIF(M25:S25,"к")</f>
        <v>1</v>
      </c>
      <c r="U25" s="5"/>
      <c r="V25" s="5"/>
      <c r="W25" s="5"/>
      <c r="X25" s="5"/>
      <c r="Y25" s="6"/>
      <c r="Z25" s="5"/>
      <c r="AA25" s="5" t="s">
        <v>67</v>
      </c>
      <c r="AB25" s="5"/>
      <c r="AC25" s="6" t="s">
        <v>67</v>
      </c>
      <c r="AD25" s="5"/>
      <c r="AE25" s="5"/>
      <c r="AF25" s="9">
        <f>COUNTIF(U25:AE25,"к")</f>
        <v>2</v>
      </c>
      <c r="AG25" s="5"/>
      <c r="AH25" s="5"/>
      <c r="AI25" s="5"/>
      <c r="AJ25" s="5"/>
      <c r="AK25" s="5"/>
      <c r="AL25" s="6" t="s">
        <v>68</v>
      </c>
      <c r="AM25" s="5"/>
      <c r="AN25" s="5"/>
      <c r="AO25" s="10">
        <f t="shared" si="8"/>
        <v>1</v>
      </c>
      <c r="AP25" s="11">
        <f t="shared" si="9"/>
        <v>6</v>
      </c>
    </row>
    <row r="26" spans="1:42" ht="15.75" thickBot="1">
      <c r="A26" s="8" t="s">
        <v>26</v>
      </c>
      <c r="B26" s="6">
        <v>2</v>
      </c>
      <c r="C26" s="5"/>
      <c r="D26" s="5"/>
      <c r="E26" s="5"/>
      <c r="F26" s="5"/>
      <c r="G26" s="5"/>
      <c r="H26" s="5"/>
      <c r="I26" s="5"/>
      <c r="J26" s="5"/>
      <c r="K26" s="5"/>
      <c r="L26" s="9">
        <f t="shared" si="0"/>
        <v>0</v>
      </c>
      <c r="M26" s="5"/>
      <c r="N26" s="5"/>
      <c r="O26" s="5"/>
      <c r="P26" s="5"/>
      <c r="Q26" s="5"/>
      <c r="R26" s="5"/>
      <c r="S26" s="6" t="s">
        <v>67</v>
      </c>
      <c r="T26" s="10">
        <f>COUNTIF(M26:S26,"к")</f>
        <v>1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9">
        <f t="shared" si="1"/>
        <v>0</v>
      </c>
      <c r="AG26" s="5"/>
      <c r="AH26" s="5"/>
      <c r="AI26" s="6" t="s">
        <v>67</v>
      </c>
      <c r="AJ26" s="5"/>
      <c r="AK26" s="5"/>
      <c r="AL26" s="5"/>
      <c r="AM26" s="5"/>
      <c r="AN26" s="5"/>
      <c r="AO26" s="10">
        <f t="shared" si="8"/>
        <v>1</v>
      </c>
      <c r="AP26" s="11">
        <f t="shared" si="9"/>
        <v>2</v>
      </c>
    </row>
    <row r="27" spans="1:42" ht="15.75" thickBot="1">
      <c r="A27" s="8" t="s">
        <v>27</v>
      </c>
      <c r="B27" s="6">
        <v>2</v>
      </c>
      <c r="C27" s="5"/>
      <c r="D27" s="5"/>
      <c r="E27" s="5"/>
      <c r="F27" s="5"/>
      <c r="G27" s="5"/>
      <c r="H27" s="5"/>
      <c r="I27" s="5"/>
      <c r="J27" s="5"/>
      <c r="K27" s="5"/>
      <c r="L27" s="9">
        <f t="shared" si="0"/>
        <v>0</v>
      </c>
      <c r="M27" s="5"/>
      <c r="N27" s="5"/>
      <c r="O27" s="5"/>
      <c r="P27" s="5"/>
      <c r="Q27" s="5"/>
      <c r="R27" s="5"/>
      <c r="S27" s="6" t="s">
        <v>67</v>
      </c>
      <c r="T27" s="10">
        <f>COUNTIF(M27:S27,"к")</f>
        <v>1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9">
        <f t="shared" si="1"/>
        <v>0</v>
      </c>
      <c r="AG27" s="5"/>
      <c r="AH27" s="5"/>
      <c r="AI27" s="6" t="s">
        <v>67</v>
      </c>
      <c r="AJ27" s="5"/>
      <c r="AK27" s="5"/>
      <c r="AL27" s="5"/>
      <c r="AM27" s="5"/>
      <c r="AN27" s="5"/>
      <c r="AO27" s="10">
        <f t="shared" si="8"/>
        <v>1</v>
      </c>
      <c r="AP27" s="11">
        <f t="shared" si="9"/>
        <v>2</v>
      </c>
    </row>
    <row r="28" spans="1:42" ht="15.75" thickBot="1">
      <c r="A28" s="8" t="s">
        <v>28</v>
      </c>
      <c r="B28" s="6">
        <v>2</v>
      </c>
      <c r="C28" s="5"/>
      <c r="D28" s="5"/>
      <c r="E28" s="5"/>
      <c r="F28" s="5"/>
      <c r="G28" s="5"/>
      <c r="H28" s="5"/>
      <c r="I28" s="5"/>
      <c r="J28" s="5"/>
      <c r="K28" s="5"/>
      <c r="L28" s="9">
        <f t="shared" si="0"/>
        <v>0</v>
      </c>
      <c r="M28" s="5"/>
      <c r="N28" s="5"/>
      <c r="O28" s="5"/>
      <c r="P28" s="6" t="s">
        <v>67</v>
      </c>
      <c r="Q28" s="5"/>
      <c r="R28" s="5"/>
      <c r="S28" s="5"/>
      <c r="T28" s="10">
        <f>COUNTIF(M28:S28,"к")</f>
        <v>1</v>
      </c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9">
        <f t="shared" si="1"/>
        <v>0</v>
      </c>
      <c r="AG28" s="5"/>
      <c r="AH28" s="5"/>
      <c r="AI28" s="5"/>
      <c r="AJ28" s="5"/>
      <c r="AK28" s="6" t="s">
        <v>67</v>
      </c>
      <c r="AL28" s="5"/>
      <c r="AM28" s="5"/>
      <c r="AN28" s="5"/>
      <c r="AO28" s="10">
        <f t="shared" si="8"/>
        <v>1</v>
      </c>
      <c r="AP28" s="11">
        <f t="shared" si="9"/>
        <v>2</v>
      </c>
    </row>
    <row r="29" spans="1:42" ht="15.75" thickBot="1">
      <c r="A29" s="8" t="s">
        <v>29</v>
      </c>
      <c r="B29" s="6">
        <v>2</v>
      </c>
      <c r="C29" s="5"/>
      <c r="D29" s="5"/>
      <c r="E29" s="5"/>
      <c r="F29" s="5"/>
      <c r="G29" s="5"/>
      <c r="H29" s="5"/>
      <c r="I29" s="5"/>
      <c r="J29" s="5"/>
      <c r="K29" s="5"/>
      <c r="L29" s="9">
        <f t="shared" si="0"/>
        <v>0</v>
      </c>
      <c r="M29" s="5"/>
      <c r="N29" s="5"/>
      <c r="O29" s="5"/>
      <c r="P29" s="5"/>
      <c r="Q29" s="6" t="s">
        <v>67</v>
      </c>
      <c r="R29" s="5"/>
      <c r="S29" s="5"/>
      <c r="T29" s="10">
        <f>COUNTIF(M29:S29,"к")</f>
        <v>1</v>
      </c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9">
        <f t="shared" si="1"/>
        <v>0</v>
      </c>
      <c r="AG29" s="5"/>
      <c r="AH29" s="5"/>
      <c r="AI29" s="5"/>
      <c r="AJ29" s="6" t="s">
        <v>67</v>
      </c>
      <c r="AK29" s="12"/>
      <c r="AL29" s="5"/>
      <c r="AM29" s="5"/>
      <c r="AN29" s="5"/>
      <c r="AO29" s="10">
        <f t="shared" si="8"/>
        <v>1</v>
      </c>
      <c r="AP29" s="11">
        <f t="shared" si="9"/>
        <v>2</v>
      </c>
    </row>
    <row r="30" spans="1:42" ht="15.75" thickBot="1">
      <c r="A30" s="18" t="s">
        <v>32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9">
        <f t="shared" si="0"/>
        <v>0</v>
      </c>
      <c r="M30" s="17"/>
      <c r="N30" s="17"/>
      <c r="O30" s="17"/>
      <c r="P30" s="17"/>
      <c r="Q30" s="17"/>
      <c r="R30" s="17"/>
      <c r="S30" s="17"/>
      <c r="T30" s="10">
        <f t="shared" si="6"/>
        <v>0</v>
      </c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9">
        <f t="shared" si="1"/>
        <v>0</v>
      </c>
      <c r="AG30" s="17"/>
      <c r="AH30" s="17"/>
      <c r="AI30" s="17"/>
      <c r="AJ30" s="17"/>
      <c r="AK30" s="17"/>
      <c r="AL30" s="17"/>
      <c r="AM30" s="17"/>
      <c r="AN30" s="17"/>
      <c r="AO30" s="10">
        <f t="shared" ref="AO30:AO43" si="11">SUM(AG30:AN30)</f>
        <v>0</v>
      </c>
      <c r="AP30" s="11">
        <f t="shared" si="9"/>
        <v>0</v>
      </c>
    </row>
    <row r="31" spans="1:42" ht="15.75" thickBot="1">
      <c r="A31" s="8" t="s">
        <v>21</v>
      </c>
      <c r="B31" s="6">
        <v>3</v>
      </c>
      <c r="C31" s="5"/>
      <c r="D31" s="5"/>
      <c r="E31" s="6" t="s">
        <v>67</v>
      </c>
      <c r="F31" s="5"/>
      <c r="G31" s="5"/>
      <c r="H31" s="5"/>
      <c r="I31" s="6" t="s">
        <v>67</v>
      </c>
      <c r="J31" s="2"/>
      <c r="K31" s="5"/>
      <c r="L31" s="9">
        <f>COUNTIF(C31:K31,"к")</f>
        <v>2</v>
      </c>
      <c r="M31" s="5"/>
      <c r="N31" s="5"/>
      <c r="O31" s="6" t="s">
        <v>67</v>
      </c>
      <c r="P31" s="5"/>
      <c r="Q31" s="5"/>
      <c r="R31" s="6" t="s">
        <v>67</v>
      </c>
      <c r="S31" s="5"/>
      <c r="T31" s="10">
        <f>COUNTIF(M31:S31,"к")</f>
        <v>2</v>
      </c>
      <c r="U31" s="5"/>
      <c r="V31" s="6" t="s">
        <v>67</v>
      </c>
      <c r="W31" s="5"/>
      <c r="X31" s="5"/>
      <c r="Y31" s="6"/>
      <c r="Z31" s="5"/>
      <c r="AA31" s="5" t="s">
        <v>67</v>
      </c>
      <c r="AB31" s="5"/>
      <c r="AC31" s="6" t="s">
        <v>67</v>
      </c>
      <c r="AD31" s="5"/>
      <c r="AE31" s="5"/>
      <c r="AF31" s="9">
        <f>COUNTIF(U31:AE31,"к")</f>
        <v>3</v>
      </c>
      <c r="AG31" s="5"/>
      <c r="AH31" s="6" t="s">
        <v>67</v>
      </c>
      <c r="AI31" s="5"/>
      <c r="AJ31" s="5"/>
      <c r="AK31" s="5"/>
      <c r="AL31" s="6" t="s">
        <v>68</v>
      </c>
      <c r="AM31" s="5"/>
      <c r="AN31" s="5"/>
      <c r="AO31" s="10">
        <f t="shared" ref="AO31:AO42" si="12">COUNTIF(AG31:AN31,"к")+COUNTIF(AG31:AN31,"А")</f>
        <v>2</v>
      </c>
      <c r="AP31" s="11">
        <f t="shared" si="9"/>
        <v>9</v>
      </c>
    </row>
    <row r="32" spans="1:42" ht="15.75" thickBot="1">
      <c r="A32" s="8" t="s">
        <v>22</v>
      </c>
      <c r="B32" s="6">
        <v>3</v>
      </c>
      <c r="C32" s="5"/>
      <c r="D32" s="5"/>
      <c r="E32" s="6" t="s">
        <v>67</v>
      </c>
      <c r="F32" s="5"/>
      <c r="G32" s="5"/>
      <c r="H32" s="5"/>
      <c r="I32" s="6" t="s">
        <v>67</v>
      </c>
      <c r="J32" s="5"/>
      <c r="K32" s="5"/>
      <c r="L32" s="9">
        <f>COUNTIF(C32:K32,"к")</f>
        <v>2</v>
      </c>
      <c r="M32" s="5"/>
      <c r="N32" s="5"/>
      <c r="O32" s="6" t="s">
        <v>67</v>
      </c>
      <c r="P32" s="5"/>
      <c r="Q32" s="5"/>
      <c r="R32" s="6" t="s">
        <v>67</v>
      </c>
      <c r="S32" s="5"/>
      <c r="T32" s="10">
        <f>COUNTIF(M32:S32,"к")</f>
        <v>2</v>
      </c>
      <c r="U32" s="5"/>
      <c r="V32" s="6" t="s">
        <v>67</v>
      </c>
      <c r="W32" s="5"/>
      <c r="X32" s="5"/>
      <c r="Y32" s="6"/>
      <c r="Z32" s="5"/>
      <c r="AA32" s="5" t="s">
        <v>67</v>
      </c>
      <c r="AB32" s="5"/>
      <c r="AC32" s="6" t="s">
        <v>67</v>
      </c>
      <c r="AD32" s="5"/>
      <c r="AE32" s="5"/>
      <c r="AF32" s="9">
        <f>COUNTIF(U32:AE32,"к")</f>
        <v>3</v>
      </c>
      <c r="AG32" s="5"/>
      <c r="AH32" s="6" t="s">
        <v>67</v>
      </c>
      <c r="AI32" s="5"/>
      <c r="AJ32" s="5"/>
      <c r="AK32" s="5"/>
      <c r="AL32" s="6" t="s">
        <v>68</v>
      </c>
      <c r="AM32" s="5"/>
      <c r="AN32" s="5"/>
      <c r="AO32" s="10">
        <f t="shared" si="12"/>
        <v>2</v>
      </c>
      <c r="AP32" s="11">
        <f t="shared" si="9"/>
        <v>9</v>
      </c>
    </row>
    <row r="33" spans="1:42" ht="15.75" thickBot="1">
      <c r="A33" s="8" t="s">
        <v>23</v>
      </c>
      <c r="B33" s="6">
        <v>3</v>
      </c>
      <c r="C33" s="5"/>
      <c r="D33" s="5"/>
      <c r="E33" s="5"/>
      <c r="F33" s="5"/>
      <c r="G33" s="5"/>
      <c r="H33" s="5"/>
      <c r="I33" s="5"/>
      <c r="J33" s="5"/>
      <c r="K33" s="5"/>
      <c r="L33" s="9">
        <f t="shared" si="0"/>
        <v>0</v>
      </c>
      <c r="M33" s="5"/>
      <c r="N33" s="5"/>
      <c r="O33" s="5"/>
      <c r="P33" s="5"/>
      <c r="Q33" s="5"/>
      <c r="R33" s="5"/>
      <c r="S33" s="5"/>
      <c r="T33" s="10">
        <f t="shared" si="6"/>
        <v>0</v>
      </c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9">
        <f t="shared" si="1"/>
        <v>0</v>
      </c>
      <c r="AG33" s="5"/>
      <c r="AH33" s="5"/>
      <c r="AI33" s="5"/>
      <c r="AJ33" s="5"/>
      <c r="AK33" s="6" t="s">
        <v>67</v>
      </c>
      <c r="AL33" s="5"/>
      <c r="AM33" s="5"/>
      <c r="AN33" s="5"/>
      <c r="AO33" s="10">
        <f t="shared" si="12"/>
        <v>1</v>
      </c>
      <c r="AP33" s="11">
        <f t="shared" si="9"/>
        <v>1</v>
      </c>
    </row>
    <row r="34" spans="1:42" ht="15.75" thickBot="1">
      <c r="A34" s="8" t="s">
        <v>24</v>
      </c>
      <c r="B34" s="6">
        <v>3</v>
      </c>
      <c r="C34" s="5"/>
      <c r="D34" s="5"/>
      <c r="E34" s="5"/>
      <c r="F34" s="5"/>
      <c r="G34" s="5"/>
      <c r="H34" s="5"/>
      <c r="I34" s="5"/>
      <c r="J34" s="5"/>
      <c r="K34" s="5"/>
      <c r="L34" s="9">
        <f t="shared" si="0"/>
        <v>0</v>
      </c>
      <c r="M34" s="5"/>
      <c r="N34" s="5"/>
      <c r="O34" s="5"/>
      <c r="P34" s="5"/>
      <c r="Q34" s="5"/>
      <c r="R34" s="5"/>
      <c r="S34" s="5"/>
      <c r="T34" s="10">
        <f t="shared" si="6"/>
        <v>0</v>
      </c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9">
        <f t="shared" si="1"/>
        <v>0</v>
      </c>
      <c r="AG34" s="5"/>
      <c r="AH34" s="5"/>
      <c r="AI34" s="5"/>
      <c r="AJ34" s="5"/>
      <c r="AK34" s="6" t="s">
        <v>67</v>
      </c>
      <c r="AL34" s="5"/>
      <c r="AM34" s="5"/>
      <c r="AN34" s="5"/>
      <c r="AO34" s="10">
        <f t="shared" si="12"/>
        <v>1</v>
      </c>
      <c r="AP34" s="11">
        <f t="shared" si="9"/>
        <v>1</v>
      </c>
    </row>
    <row r="35" spans="1:42" ht="15.75" thickBot="1">
      <c r="A35" s="8" t="s">
        <v>33</v>
      </c>
      <c r="B35" s="6">
        <v>3</v>
      </c>
      <c r="C35" s="5"/>
      <c r="D35" s="5"/>
      <c r="E35" s="5"/>
      <c r="F35" s="6" t="s">
        <v>67</v>
      </c>
      <c r="G35" s="5"/>
      <c r="H35" s="5"/>
      <c r="I35" s="5"/>
      <c r="J35" s="6" t="s">
        <v>67</v>
      </c>
      <c r="K35" s="5"/>
      <c r="L35" s="9">
        <f>COUNTIF(C35:K35,"к")</f>
        <v>2</v>
      </c>
      <c r="M35" s="5"/>
      <c r="N35" s="5"/>
      <c r="O35" s="5"/>
      <c r="P35" s="5"/>
      <c r="Q35" s="6" t="s">
        <v>67</v>
      </c>
      <c r="R35" s="5"/>
      <c r="S35" s="5"/>
      <c r="T35" s="10">
        <f t="shared" ref="T35:T41" si="13">COUNTIF(M35:S35,"к")</f>
        <v>1</v>
      </c>
      <c r="U35" s="5"/>
      <c r="V35" s="5"/>
      <c r="W35" s="5"/>
      <c r="X35" s="5"/>
      <c r="Y35" s="5"/>
      <c r="Z35" s="5"/>
      <c r="AA35" s="5"/>
      <c r="AB35" s="5"/>
      <c r="AC35" s="5"/>
      <c r="AD35" s="6" t="s">
        <v>67</v>
      </c>
      <c r="AE35" s="5"/>
      <c r="AF35" s="9">
        <f>COUNTIF(U35:AE35,"к")</f>
        <v>1</v>
      </c>
      <c r="AG35" s="5"/>
      <c r="AH35" s="5"/>
      <c r="AI35" s="5"/>
      <c r="AJ35" s="6" t="s">
        <v>67</v>
      </c>
      <c r="AK35" s="5"/>
      <c r="AL35" s="5"/>
      <c r="AM35" s="5"/>
      <c r="AN35" s="5"/>
      <c r="AO35" s="10">
        <f t="shared" si="12"/>
        <v>1</v>
      </c>
      <c r="AP35" s="11">
        <f t="shared" si="9"/>
        <v>5</v>
      </c>
    </row>
    <row r="36" spans="1:42" ht="15.75" thickBot="1">
      <c r="A36" s="8" t="s">
        <v>34</v>
      </c>
      <c r="B36" s="6">
        <v>3</v>
      </c>
      <c r="C36" s="5"/>
      <c r="D36" s="5"/>
      <c r="E36" s="6" t="s">
        <v>67</v>
      </c>
      <c r="F36" s="5"/>
      <c r="G36" s="5"/>
      <c r="H36" s="5"/>
      <c r="I36" s="6" t="s">
        <v>67</v>
      </c>
      <c r="J36" s="5"/>
      <c r="K36" s="5"/>
      <c r="L36" s="9">
        <f t="shared" si="0"/>
        <v>0</v>
      </c>
      <c r="M36" s="5"/>
      <c r="N36" s="5"/>
      <c r="O36" s="6" t="s">
        <v>67</v>
      </c>
      <c r="P36" s="5"/>
      <c r="Q36" s="5"/>
      <c r="R36" s="6" t="s">
        <v>67</v>
      </c>
      <c r="S36" s="5"/>
      <c r="T36" s="10">
        <f t="shared" si="13"/>
        <v>2</v>
      </c>
      <c r="U36" s="5"/>
      <c r="V36" s="6" t="s">
        <v>67</v>
      </c>
      <c r="W36" s="5"/>
      <c r="X36" s="5"/>
      <c r="Y36" s="6"/>
      <c r="Z36" s="5"/>
      <c r="AA36" s="5" t="s">
        <v>67</v>
      </c>
      <c r="AB36" s="5"/>
      <c r="AC36" s="6" t="s">
        <v>67</v>
      </c>
      <c r="AD36" s="5"/>
      <c r="AE36" s="5"/>
      <c r="AF36" s="9">
        <f>COUNTIF(U36:AE36,"к")</f>
        <v>3</v>
      </c>
      <c r="AG36" s="5"/>
      <c r="AH36" s="6" t="s">
        <v>67</v>
      </c>
      <c r="AI36" s="5"/>
      <c r="AJ36" s="5"/>
      <c r="AK36" s="5"/>
      <c r="AL36" s="6" t="s">
        <v>68</v>
      </c>
      <c r="AM36" s="5"/>
      <c r="AN36" s="5"/>
      <c r="AO36" s="10">
        <f t="shared" si="12"/>
        <v>2</v>
      </c>
      <c r="AP36" s="11">
        <f t="shared" si="9"/>
        <v>7</v>
      </c>
    </row>
    <row r="37" spans="1:42" ht="15.75" thickBot="1">
      <c r="A37" s="8" t="s">
        <v>25</v>
      </c>
      <c r="B37" s="6">
        <v>3</v>
      </c>
      <c r="C37" s="5"/>
      <c r="D37" s="5"/>
      <c r="E37" s="6" t="s">
        <v>67</v>
      </c>
      <c r="F37" s="5"/>
      <c r="G37" s="5"/>
      <c r="H37" s="5"/>
      <c r="I37" s="6" t="s">
        <v>67</v>
      </c>
      <c r="J37" s="5"/>
      <c r="K37" s="5"/>
      <c r="L37" s="9">
        <f t="shared" si="0"/>
        <v>0</v>
      </c>
      <c r="M37" s="5"/>
      <c r="N37" s="5"/>
      <c r="O37" s="5"/>
      <c r="P37" s="5"/>
      <c r="Q37" s="5"/>
      <c r="R37" s="6" t="s">
        <v>67</v>
      </c>
      <c r="S37" s="5"/>
      <c r="T37" s="10">
        <f t="shared" si="13"/>
        <v>1</v>
      </c>
      <c r="U37" s="5"/>
      <c r="V37" s="5"/>
      <c r="W37" s="5"/>
      <c r="X37" s="5"/>
      <c r="Y37" s="6"/>
      <c r="Z37" s="5"/>
      <c r="AA37" s="5" t="s">
        <v>67</v>
      </c>
      <c r="AB37" s="5"/>
      <c r="AC37" s="6" t="s">
        <v>67</v>
      </c>
      <c r="AD37" s="5"/>
      <c r="AE37" s="5"/>
      <c r="AF37" s="9">
        <f>COUNTIF(U37:AE37,"К")</f>
        <v>2</v>
      </c>
      <c r="AG37" s="5"/>
      <c r="AH37" s="5"/>
      <c r="AI37" s="5"/>
      <c r="AJ37" s="5"/>
      <c r="AK37" s="5"/>
      <c r="AL37" s="6" t="s">
        <v>68</v>
      </c>
      <c r="AM37" s="5"/>
      <c r="AN37" s="5"/>
      <c r="AO37" s="10">
        <f t="shared" si="12"/>
        <v>1</v>
      </c>
      <c r="AP37" s="11">
        <f t="shared" si="9"/>
        <v>4</v>
      </c>
    </row>
    <row r="38" spans="1:42" ht="15.75" thickBot="1">
      <c r="A38" s="8" t="s">
        <v>26</v>
      </c>
      <c r="B38" s="6">
        <v>3</v>
      </c>
      <c r="C38" s="5"/>
      <c r="D38" s="5"/>
      <c r="E38" s="5"/>
      <c r="F38" s="5"/>
      <c r="G38" s="5"/>
      <c r="H38" s="5"/>
      <c r="I38" s="5"/>
      <c r="J38" s="5"/>
      <c r="K38" s="5"/>
      <c r="L38" s="9">
        <f t="shared" si="0"/>
        <v>0</v>
      </c>
      <c r="M38" s="5"/>
      <c r="N38" s="5"/>
      <c r="O38" s="5"/>
      <c r="P38" s="5"/>
      <c r="Q38" s="5"/>
      <c r="R38" s="5"/>
      <c r="S38" s="6" t="s">
        <v>67</v>
      </c>
      <c r="T38" s="10">
        <f t="shared" si="13"/>
        <v>1</v>
      </c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9">
        <f t="shared" si="1"/>
        <v>0</v>
      </c>
      <c r="AG38" s="5"/>
      <c r="AH38" s="5"/>
      <c r="AI38" s="6" t="s">
        <v>67</v>
      </c>
      <c r="AJ38" s="5"/>
      <c r="AK38" s="5"/>
      <c r="AL38" s="5"/>
      <c r="AM38" s="5"/>
      <c r="AN38" s="5"/>
      <c r="AO38" s="10">
        <f t="shared" si="12"/>
        <v>1</v>
      </c>
      <c r="AP38" s="11">
        <f t="shared" si="9"/>
        <v>2</v>
      </c>
    </row>
    <row r="39" spans="1:42" ht="15.75" thickBot="1">
      <c r="A39" s="8" t="s">
        <v>27</v>
      </c>
      <c r="B39" s="6">
        <v>3</v>
      </c>
      <c r="C39" s="5"/>
      <c r="D39" s="5"/>
      <c r="E39" s="5"/>
      <c r="F39" s="5"/>
      <c r="G39" s="5"/>
      <c r="H39" s="5"/>
      <c r="I39" s="5"/>
      <c r="J39" s="5"/>
      <c r="K39" s="5"/>
      <c r="L39" s="9">
        <f t="shared" si="0"/>
        <v>0</v>
      </c>
      <c r="M39" s="5"/>
      <c r="N39" s="5"/>
      <c r="O39" s="5"/>
      <c r="P39" s="5"/>
      <c r="Q39" s="5"/>
      <c r="R39" s="5"/>
      <c r="S39" s="6" t="s">
        <v>67</v>
      </c>
      <c r="T39" s="10">
        <f t="shared" si="13"/>
        <v>1</v>
      </c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9">
        <f t="shared" si="1"/>
        <v>0</v>
      </c>
      <c r="AG39" s="5"/>
      <c r="AH39" s="5"/>
      <c r="AI39" s="6" t="s">
        <v>67</v>
      </c>
      <c r="AJ39" s="5"/>
      <c r="AK39" s="5"/>
      <c r="AL39" s="5"/>
      <c r="AM39" s="5"/>
      <c r="AN39" s="5"/>
      <c r="AO39" s="10">
        <f t="shared" si="12"/>
        <v>1</v>
      </c>
      <c r="AP39" s="11">
        <f t="shared" si="9"/>
        <v>2</v>
      </c>
    </row>
    <row r="40" spans="1:42" ht="15.75" thickBot="1">
      <c r="A40" s="8" t="s">
        <v>28</v>
      </c>
      <c r="B40" s="6">
        <v>3</v>
      </c>
      <c r="C40" s="5"/>
      <c r="D40" s="5"/>
      <c r="E40" s="5"/>
      <c r="F40" s="5"/>
      <c r="G40" s="5"/>
      <c r="H40" s="5"/>
      <c r="I40" s="5"/>
      <c r="J40" s="5"/>
      <c r="K40" s="5"/>
      <c r="L40" s="9">
        <f t="shared" si="0"/>
        <v>0</v>
      </c>
      <c r="M40" s="5"/>
      <c r="N40" s="5"/>
      <c r="O40" s="5"/>
      <c r="P40" s="6" t="s">
        <v>67</v>
      </c>
      <c r="Q40" s="5"/>
      <c r="R40" s="5"/>
      <c r="S40" s="5"/>
      <c r="T40" s="10">
        <f t="shared" si="13"/>
        <v>1</v>
      </c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9">
        <f t="shared" si="1"/>
        <v>0</v>
      </c>
      <c r="AG40" s="5"/>
      <c r="AH40" s="5"/>
      <c r="AI40" s="5"/>
      <c r="AJ40" s="5"/>
      <c r="AK40" s="6" t="s">
        <v>67</v>
      </c>
      <c r="AL40" s="5"/>
      <c r="AM40" s="5"/>
      <c r="AN40" s="5"/>
      <c r="AO40" s="10">
        <f t="shared" si="12"/>
        <v>1</v>
      </c>
      <c r="AP40" s="11">
        <f t="shared" si="9"/>
        <v>2</v>
      </c>
    </row>
    <row r="41" spans="1:42" ht="15.75" thickBot="1">
      <c r="A41" s="8" t="s">
        <v>29</v>
      </c>
      <c r="B41" s="6">
        <v>3</v>
      </c>
      <c r="C41" s="5"/>
      <c r="D41" s="5"/>
      <c r="E41" s="5"/>
      <c r="F41" s="5"/>
      <c r="G41" s="5"/>
      <c r="H41" s="5"/>
      <c r="I41" s="5"/>
      <c r="J41" s="5"/>
      <c r="K41" s="5"/>
      <c r="L41" s="9">
        <f t="shared" si="0"/>
        <v>0</v>
      </c>
      <c r="M41" s="5"/>
      <c r="N41" s="5"/>
      <c r="O41" s="5"/>
      <c r="P41" s="5"/>
      <c r="Q41" s="6" t="s">
        <v>67</v>
      </c>
      <c r="R41" s="5"/>
      <c r="S41" s="5"/>
      <c r="T41" s="10">
        <f t="shared" si="13"/>
        <v>1</v>
      </c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9">
        <f t="shared" si="1"/>
        <v>0</v>
      </c>
      <c r="AG41" s="5"/>
      <c r="AH41" s="5"/>
      <c r="AI41" s="5"/>
      <c r="AJ41" s="6" t="s">
        <v>67</v>
      </c>
      <c r="AK41" s="12"/>
      <c r="AL41" s="5"/>
      <c r="AM41" s="5"/>
      <c r="AN41" s="5"/>
      <c r="AO41" s="10">
        <f t="shared" si="12"/>
        <v>1</v>
      </c>
      <c r="AP41" s="11">
        <f t="shared" si="9"/>
        <v>2</v>
      </c>
    </row>
    <row r="42" spans="1:42" ht="15.75" thickBot="1">
      <c r="A42" s="8" t="s">
        <v>62</v>
      </c>
      <c r="B42" s="6">
        <v>3</v>
      </c>
      <c r="C42" s="5"/>
      <c r="D42" s="5"/>
      <c r="E42" s="5"/>
      <c r="F42" s="5"/>
      <c r="G42" s="5"/>
      <c r="H42" s="5"/>
      <c r="I42" s="5"/>
      <c r="J42" s="5"/>
      <c r="K42" s="5"/>
      <c r="L42" s="9">
        <f t="shared" si="0"/>
        <v>0</v>
      </c>
      <c r="M42" s="5"/>
      <c r="N42" s="5"/>
      <c r="O42" s="5"/>
      <c r="P42" s="5"/>
      <c r="Q42" s="6"/>
      <c r="R42" s="5"/>
      <c r="S42" s="5" t="s">
        <v>67</v>
      </c>
      <c r="T42" s="10">
        <f t="shared" si="6"/>
        <v>0</v>
      </c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9">
        <f t="shared" si="1"/>
        <v>0</v>
      </c>
      <c r="AG42" s="5"/>
      <c r="AH42" s="5"/>
      <c r="AI42" s="5"/>
      <c r="AJ42" s="6" t="s">
        <v>67</v>
      </c>
      <c r="AK42" s="12"/>
      <c r="AL42" s="5"/>
      <c r="AM42" s="5"/>
      <c r="AN42" s="5"/>
      <c r="AO42" s="10">
        <f t="shared" si="12"/>
        <v>1</v>
      </c>
      <c r="AP42" s="11">
        <f t="shared" si="9"/>
        <v>1</v>
      </c>
    </row>
    <row r="43" spans="1:42" ht="15.75" thickBot="1">
      <c r="A43" s="18" t="s">
        <v>35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9">
        <f t="shared" si="0"/>
        <v>0</v>
      </c>
      <c r="M43" s="17"/>
      <c r="N43" s="17"/>
      <c r="O43" s="17"/>
      <c r="P43" s="17"/>
      <c r="Q43" s="17"/>
      <c r="R43" s="17"/>
      <c r="S43" s="17"/>
      <c r="T43" s="10">
        <f t="shared" si="6"/>
        <v>0</v>
      </c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9">
        <f t="shared" si="1"/>
        <v>0</v>
      </c>
      <c r="AG43" s="17"/>
      <c r="AH43" s="17"/>
      <c r="AI43" s="17"/>
      <c r="AJ43" s="17"/>
      <c r="AK43" s="17"/>
      <c r="AL43" s="17"/>
      <c r="AM43" s="17"/>
      <c r="AN43" s="17"/>
      <c r="AO43" s="10">
        <f t="shared" si="11"/>
        <v>0</v>
      </c>
      <c r="AP43" s="11">
        <f t="shared" si="9"/>
        <v>0</v>
      </c>
    </row>
    <row r="44" spans="1:42" ht="15.75" thickBot="1">
      <c r="A44" s="8" t="s">
        <v>21</v>
      </c>
      <c r="B44" s="6">
        <v>4</v>
      </c>
      <c r="C44" s="5"/>
      <c r="D44" s="5"/>
      <c r="E44" s="6" t="s">
        <v>67</v>
      </c>
      <c r="F44" s="5"/>
      <c r="G44" s="5"/>
      <c r="H44" s="5"/>
      <c r="I44" s="6" t="s">
        <v>67</v>
      </c>
      <c r="J44" s="5"/>
      <c r="K44" s="5"/>
      <c r="L44" s="9">
        <f>COUNTIF(C44:K44,"к")</f>
        <v>2</v>
      </c>
      <c r="M44" s="5"/>
      <c r="N44" s="5"/>
      <c r="O44" s="6" t="s">
        <v>67</v>
      </c>
      <c r="P44" s="5"/>
      <c r="Q44" s="5"/>
      <c r="R44" s="6" t="s">
        <v>67</v>
      </c>
      <c r="S44" s="5"/>
      <c r="T44" s="10">
        <f>COUNTIF(M44:S44,"к")</f>
        <v>2</v>
      </c>
      <c r="U44" s="5"/>
      <c r="V44" s="6" t="s">
        <v>67</v>
      </c>
      <c r="W44" s="5"/>
      <c r="X44" s="5"/>
      <c r="Y44" s="6"/>
      <c r="Z44" s="5"/>
      <c r="AA44" s="5" t="s">
        <v>67</v>
      </c>
      <c r="AB44" s="5"/>
      <c r="AC44" s="6"/>
      <c r="AD44" s="5"/>
      <c r="AE44" s="5"/>
      <c r="AF44" s="9">
        <f>COUNTIF(U44:AE44,"к")+COUNTIF(U44:AE44,"в")</f>
        <v>2</v>
      </c>
      <c r="AG44" s="5"/>
      <c r="AH44" s="6"/>
      <c r="AI44" s="5" t="s">
        <v>69</v>
      </c>
      <c r="AJ44" s="5"/>
      <c r="AK44" s="5"/>
      <c r="AL44" s="6" t="s">
        <v>67</v>
      </c>
      <c r="AM44" s="5"/>
      <c r="AN44" s="5"/>
      <c r="AO44" s="10">
        <f t="shared" ref="AO44:AO52" si="14">COUNTIF(AG44:AN44,"к")+COUNTIF(AG44:AN44,"А")</f>
        <v>1</v>
      </c>
      <c r="AP44" s="11">
        <f t="shared" si="9"/>
        <v>7</v>
      </c>
    </row>
    <row r="45" spans="1:42" ht="15.75" thickBot="1">
      <c r="A45" s="8" t="s">
        <v>22</v>
      </c>
      <c r="B45" s="6">
        <v>4</v>
      </c>
      <c r="C45" s="5"/>
      <c r="D45" s="5"/>
      <c r="E45" s="6" t="s">
        <v>67</v>
      </c>
      <c r="F45" s="5"/>
      <c r="G45" s="5"/>
      <c r="H45" s="5"/>
      <c r="I45" s="6" t="s">
        <v>67</v>
      </c>
      <c r="J45" s="5"/>
      <c r="K45" s="5"/>
      <c r="L45" s="9">
        <f>COUNTIF(C45:K45,"к")</f>
        <v>2</v>
      </c>
      <c r="M45" s="5"/>
      <c r="N45" s="5"/>
      <c r="O45" s="6" t="s">
        <v>67</v>
      </c>
      <c r="P45" s="5"/>
      <c r="Q45" s="5"/>
      <c r="R45" s="6" t="s">
        <v>67</v>
      </c>
      <c r="S45" s="5"/>
      <c r="T45" s="10">
        <f>COUNTIF(M45:S45,"к")</f>
        <v>2</v>
      </c>
      <c r="U45" s="5"/>
      <c r="V45" s="6" t="s">
        <v>67</v>
      </c>
      <c r="W45" s="5"/>
      <c r="X45" s="5"/>
      <c r="Y45" s="6"/>
      <c r="Z45" s="5"/>
      <c r="AA45" s="5" t="s">
        <v>67</v>
      </c>
      <c r="AB45" s="5"/>
      <c r="AC45" s="6" t="s">
        <v>67</v>
      </c>
      <c r="AD45" s="5"/>
      <c r="AE45" s="5"/>
      <c r="AF45" s="9">
        <f>COUNTIF(U45:AE45,"к")+COUNTIF(U45:AE45,"в")</f>
        <v>3</v>
      </c>
      <c r="AG45" s="5"/>
      <c r="AH45" s="6" t="s">
        <v>67</v>
      </c>
      <c r="AI45" s="5"/>
      <c r="AJ45" s="5"/>
      <c r="AK45" s="5"/>
      <c r="AL45" s="6" t="s">
        <v>67</v>
      </c>
      <c r="AM45" s="5"/>
      <c r="AN45" s="5"/>
      <c r="AO45" s="10">
        <f t="shared" si="14"/>
        <v>2</v>
      </c>
      <c r="AP45" s="11">
        <f t="shared" si="9"/>
        <v>9</v>
      </c>
    </row>
    <row r="46" spans="1:42" ht="15.75" thickBot="1">
      <c r="A46" s="8" t="s">
        <v>23</v>
      </c>
      <c r="B46" s="6">
        <v>4</v>
      </c>
      <c r="C46" s="5"/>
      <c r="D46" s="5"/>
      <c r="E46" s="5"/>
      <c r="F46" s="5"/>
      <c r="G46" s="5"/>
      <c r="H46" s="5"/>
      <c r="I46" s="5"/>
      <c r="J46" s="5"/>
      <c r="K46" s="5"/>
      <c r="L46" s="9">
        <f t="shared" si="0"/>
        <v>0</v>
      </c>
      <c r="M46" s="5"/>
      <c r="N46" s="5"/>
      <c r="O46" s="5"/>
      <c r="P46" s="5"/>
      <c r="Q46" s="5"/>
      <c r="R46" s="5"/>
      <c r="S46" s="5"/>
      <c r="T46" s="10">
        <f t="shared" si="6"/>
        <v>0</v>
      </c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9">
        <f t="shared" si="1"/>
        <v>0</v>
      </c>
      <c r="AG46" s="5"/>
      <c r="AH46" s="5"/>
      <c r="AI46" s="5"/>
      <c r="AJ46" s="5"/>
      <c r="AK46" s="6" t="s">
        <v>67</v>
      </c>
      <c r="AL46" s="5"/>
      <c r="AM46" s="5"/>
      <c r="AN46" s="5"/>
      <c r="AO46" s="10">
        <f t="shared" si="14"/>
        <v>1</v>
      </c>
      <c r="AP46" s="11">
        <f t="shared" si="9"/>
        <v>1</v>
      </c>
    </row>
    <row r="47" spans="1:42" ht="15.75" thickBot="1">
      <c r="A47" s="8" t="s">
        <v>24</v>
      </c>
      <c r="B47" s="6">
        <v>4</v>
      </c>
      <c r="C47" s="5"/>
      <c r="D47" s="5"/>
      <c r="E47" s="5"/>
      <c r="F47" s="5"/>
      <c r="G47" s="5"/>
      <c r="H47" s="5"/>
      <c r="I47" s="5"/>
      <c r="J47" s="5"/>
      <c r="K47" s="5"/>
      <c r="L47" s="9">
        <f t="shared" si="0"/>
        <v>0</v>
      </c>
      <c r="M47" s="5"/>
      <c r="N47" s="5"/>
      <c r="O47" s="5"/>
      <c r="P47" s="5"/>
      <c r="Q47" s="5"/>
      <c r="R47" s="5"/>
      <c r="S47" s="5"/>
      <c r="T47" s="10">
        <f t="shared" si="6"/>
        <v>0</v>
      </c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9">
        <f t="shared" si="1"/>
        <v>0</v>
      </c>
      <c r="AG47" s="5"/>
      <c r="AH47" s="5"/>
      <c r="AI47" s="5"/>
      <c r="AJ47" s="5"/>
      <c r="AK47" s="6" t="s">
        <v>67</v>
      </c>
      <c r="AL47" s="5"/>
      <c r="AM47" s="5"/>
      <c r="AN47" s="5"/>
      <c r="AO47" s="10">
        <f t="shared" si="14"/>
        <v>1</v>
      </c>
      <c r="AP47" s="11">
        <f t="shared" si="9"/>
        <v>1</v>
      </c>
    </row>
    <row r="48" spans="1:42" ht="15.75" thickBot="1">
      <c r="A48" s="8" t="s">
        <v>33</v>
      </c>
      <c r="B48" s="6">
        <v>4</v>
      </c>
      <c r="C48" s="5"/>
      <c r="D48" s="5"/>
      <c r="E48" s="5"/>
      <c r="F48" s="6" t="s">
        <v>67</v>
      </c>
      <c r="G48" s="5"/>
      <c r="H48" s="5"/>
      <c r="I48" s="5"/>
      <c r="J48" s="6" t="s">
        <v>67</v>
      </c>
      <c r="K48" s="5"/>
      <c r="L48" s="9">
        <f>COUNTIF(C48:K48,"к")</f>
        <v>2</v>
      </c>
      <c r="M48" s="5"/>
      <c r="N48" s="5"/>
      <c r="O48" s="5"/>
      <c r="P48" s="5"/>
      <c r="Q48" s="6" t="s">
        <v>67</v>
      </c>
      <c r="R48" s="5"/>
      <c r="S48" s="5"/>
      <c r="T48" s="10">
        <f t="shared" ref="T48:T54" si="15">COUNTIF(M48:S48,"к")</f>
        <v>1</v>
      </c>
      <c r="U48" s="5"/>
      <c r="V48" s="5"/>
      <c r="W48" s="5"/>
      <c r="X48" s="5"/>
      <c r="Y48" s="5"/>
      <c r="Z48" s="5"/>
      <c r="AA48" s="5"/>
      <c r="AB48" s="5"/>
      <c r="AC48" s="5"/>
      <c r="AD48" s="6" t="s">
        <v>67</v>
      </c>
      <c r="AE48" s="5"/>
      <c r="AF48" s="9">
        <f>COUNTIF(U48:AE48,"к")+COUNTIF(U48:AE48,"в")</f>
        <v>1</v>
      </c>
      <c r="AG48" s="5"/>
      <c r="AH48" s="5"/>
      <c r="AI48" s="5"/>
      <c r="AJ48" s="6" t="s">
        <v>67</v>
      </c>
      <c r="AK48" s="5"/>
      <c r="AL48" s="5"/>
      <c r="AM48" s="5"/>
      <c r="AN48" s="5"/>
      <c r="AO48" s="10">
        <f t="shared" si="14"/>
        <v>1</v>
      </c>
      <c r="AP48" s="11">
        <f t="shared" si="9"/>
        <v>5</v>
      </c>
    </row>
    <row r="49" spans="1:42" ht="15.75" thickBot="1">
      <c r="A49" s="8" t="s">
        <v>34</v>
      </c>
      <c r="B49" s="6">
        <v>4</v>
      </c>
      <c r="C49" s="5"/>
      <c r="D49" s="5"/>
      <c r="E49" s="6" t="s">
        <v>67</v>
      </c>
      <c r="F49" s="5"/>
      <c r="G49" s="5"/>
      <c r="H49" s="5"/>
      <c r="I49" s="6" t="s">
        <v>67</v>
      </c>
      <c r="J49" s="5"/>
      <c r="K49" s="5"/>
      <c r="L49" s="9">
        <f>COUNTIF(C49:K49,"к")</f>
        <v>2</v>
      </c>
      <c r="M49" s="5"/>
      <c r="N49" s="5"/>
      <c r="O49" s="6" t="s">
        <v>67</v>
      </c>
      <c r="P49" s="5"/>
      <c r="Q49" s="5"/>
      <c r="R49" s="6" t="s">
        <v>67</v>
      </c>
      <c r="S49" s="5"/>
      <c r="T49" s="10">
        <f t="shared" si="15"/>
        <v>2</v>
      </c>
      <c r="U49" s="5"/>
      <c r="V49" s="6" t="s">
        <v>67</v>
      </c>
      <c r="W49" s="5"/>
      <c r="X49" s="5"/>
      <c r="Y49" s="6"/>
      <c r="Z49" s="5"/>
      <c r="AA49" s="5" t="s">
        <v>67</v>
      </c>
      <c r="AB49" s="5"/>
      <c r="AC49" s="6"/>
      <c r="AD49" s="5"/>
      <c r="AE49" s="5"/>
      <c r="AF49" s="9">
        <f>COUNTIF(U49:AE49,"к")+COUNTIF(U49:AE49,"в")</f>
        <v>2</v>
      </c>
      <c r="AG49" s="5"/>
      <c r="AH49" s="6"/>
      <c r="AI49" s="5" t="s">
        <v>69</v>
      </c>
      <c r="AJ49" s="5"/>
      <c r="AK49" s="5"/>
      <c r="AL49" s="6" t="s">
        <v>67</v>
      </c>
      <c r="AM49" s="5"/>
      <c r="AN49" s="5"/>
      <c r="AO49" s="10">
        <f t="shared" si="14"/>
        <v>1</v>
      </c>
      <c r="AP49" s="11">
        <f t="shared" si="9"/>
        <v>7</v>
      </c>
    </row>
    <row r="50" spans="1:42" ht="15.75" thickBot="1">
      <c r="A50" s="8" t="s">
        <v>25</v>
      </c>
      <c r="B50" s="6">
        <v>4</v>
      </c>
      <c r="C50" s="5"/>
      <c r="D50" s="5"/>
      <c r="E50" s="6" t="s">
        <v>67</v>
      </c>
      <c r="F50" s="5"/>
      <c r="G50" s="5"/>
      <c r="H50" s="5"/>
      <c r="I50" s="6" t="s">
        <v>67</v>
      </c>
      <c r="J50" s="5"/>
      <c r="K50" s="5"/>
      <c r="L50" s="9">
        <f>COUNTIF(C50:K50,"к")</f>
        <v>2</v>
      </c>
      <c r="M50" s="5"/>
      <c r="N50" s="5"/>
      <c r="O50" s="5"/>
      <c r="P50" s="5"/>
      <c r="Q50" s="5"/>
      <c r="R50" s="6" t="s">
        <v>67</v>
      </c>
      <c r="S50" s="5"/>
      <c r="T50" s="10">
        <f t="shared" si="15"/>
        <v>1</v>
      </c>
      <c r="U50" s="5"/>
      <c r="V50" s="5"/>
      <c r="W50" s="5"/>
      <c r="X50" s="5"/>
      <c r="Y50" s="6"/>
      <c r="Z50" s="5"/>
      <c r="AA50" s="5" t="s">
        <v>67</v>
      </c>
      <c r="AB50" s="5"/>
      <c r="AC50" s="6"/>
      <c r="AD50" s="5"/>
      <c r="AE50" s="5"/>
      <c r="AF50" s="9">
        <f>COUNTIF(U50:AE50,"к")+COUNTIF(U50:AE50,"в")</f>
        <v>1</v>
      </c>
      <c r="AG50" s="5"/>
      <c r="AH50" s="5"/>
      <c r="AI50" s="5"/>
      <c r="AJ50" s="5"/>
      <c r="AK50" s="5"/>
      <c r="AL50" s="6"/>
      <c r="AM50" s="5" t="s">
        <v>69</v>
      </c>
      <c r="AN50" s="5"/>
      <c r="AO50" s="10">
        <f t="shared" si="14"/>
        <v>0</v>
      </c>
      <c r="AP50" s="11">
        <f t="shared" si="9"/>
        <v>4</v>
      </c>
    </row>
    <row r="51" spans="1:42" ht="15.75" thickBot="1">
      <c r="A51" s="13" t="s">
        <v>36</v>
      </c>
      <c r="B51" s="6">
        <v>4</v>
      </c>
      <c r="C51" s="5"/>
      <c r="D51" s="5"/>
      <c r="E51" s="5"/>
      <c r="F51" s="5"/>
      <c r="G51" s="5"/>
      <c r="H51" s="5"/>
      <c r="I51" s="5"/>
      <c r="J51" s="5"/>
      <c r="K51" s="5"/>
      <c r="L51" s="9">
        <f t="shared" si="0"/>
        <v>0</v>
      </c>
      <c r="M51" s="5"/>
      <c r="N51" s="5"/>
      <c r="O51" s="5"/>
      <c r="P51" s="5"/>
      <c r="Q51" s="5"/>
      <c r="R51" s="5"/>
      <c r="S51" s="6" t="s">
        <v>67</v>
      </c>
      <c r="T51" s="10">
        <f t="shared" si="15"/>
        <v>1</v>
      </c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9">
        <f t="shared" si="1"/>
        <v>0</v>
      </c>
      <c r="AG51" s="5"/>
      <c r="AH51" s="5"/>
      <c r="AI51" s="6" t="s">
        <v>67</v>
      </c>
      <c r="AJ51" s="5"/>
      <c r="AK51" s="5"/>
      <c r="AL51" s="5"/>
      <c r="AM51" s="5"/>
      <c r="AN51" s="5"/>
      <c r="AO51" s="10">
        <f t="shared" si="14"/>
        <v>1</v>
      </c>
      <c r="AP51" s="11">
        <f t="shared" si="9"/>
        <v>2</v>
      </c>
    </row>
    <row r="52" spans="1:42" ht="15.75" thickBot="1">
      <c r="A52" s="14" t="s">
        <v>26</v>
      </c>
      <c r="B52" s="6">
        <v>4</v>
      </c>
      <c r="C52" s="5"/>
      <c r="D52" s="5"/>
      <c r="E52" s="5"/>
      <c r="F52" s="5"/>
      <c r="G52" s="5"/>
      <c r="H52" s="5"/>
      <c r="I52" s="5"/>
      <c r="J52" s="5"/>
      <c r="K52" s="5"/>
      <c r="L52" s="9">
        <f t="shared" si="0"/>
        <v>0</v>
      </c>
      <c r="M52" s="5"/>
      <c r="N52" s="5"/>
      <c r="O52" s="5"/>
      <c r="P52" s="5"/>
      <c r="Q52" s="5"/>
      <c r="R52" s="5"/>
      <c r="S52" s="6" t="s">
        <v>67</v>
      </c>
      <c r="T52" s="10">
        <f t="shared" si="15"/>
        <v>1</v>
      </c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9">
        <f t="shared" si="1"/>
        <v>0</v>
      </c>
      <c r="AG52" s="5"/>
      <c r="AH52" s="5"/>
      <c r="AI52" s="6" t="s">
        <v>67</v>
      </c>
      <c r="AJ52" s="5"/>
      <c r="AK52" s="5"/>
      <c r="AL52" s="5"/>
      <c r="AM52" s="5"/>
      <c r="AN52" s="5"/>
      <c r="AO52" s="10">
        <f t="shared" si="14"/>
        <v>1</v>
      </c>
      <c r="AP52" s="11">
        <f t="shared" si="9"/>
        <v>2</v>
      </c>
    </row>
    <row r="53" spans="1:42" ht="15.75" thickBot="1">
      <c r="A53" s="8" t="s">
        <v>27</v>
      </c>
      <c r="B53" s="6">
        <v>4</v>
      </c>
      <c r="C53" s="5"/>
      <c r="D53" s="5"/>
      <c r="E53" s="5"/>
      <c r="F53" s="5"/>
      <c r="G53" s="5"/>
      <c r="H53" s="5"/>
      <c r="I53" s="5"/>
      <c r="J53" s="5"/>
      <c r="K53" s="5"/>
      <c r="L53" s="9">
        <f t="shared" si="0"/>
        <v>0</v>
      </c>
      <c r="M53" s="5"/>
      <c r="N53" s="5"/>
      <c r="O53" s="5"/>
      <c r="P53" s="5"/>
      <c r="Q53" s="6" t="s">
        <v>67</v>
      </c>
      <c r="R53" s="5"/>
      <c r="S53" s="5"/>
      <c r="T53" s="10">
        <f t="shared" si="15"/>
        <v>1</v>
      </c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9">
        <f t="shared" si="1"/>
        <v>0</v>
      </c>
      <c r="AG53" s="5"/>
      <c r="AH53" s="5"/>
      <c r="AI53" s="5"/>
      <c r="AJ53" s="5"/>
      <c r="AK53" s="6" t="s">
        <v>67</v>
      </c>
      <c r="AL53" s="5"/>
      <c r="AM53" s="5"/>
      <c r="AN53" s="5"/>
      <c r="AO53" s="10">
        <f>COUNTIF(AG53:AN53,"к")+COUNTIF(AG50:AN53,"А")</f>
        <v>1</v>
      </c>
      <c r="AP53" s="11">
        <f t="shared" si="9"/>
        <v>2</v>
      </c>
    </row>
    <row r="54" spans="1:42" ht="15.75" thickBot="1">
      <c r="A54" s="8" t="s">
        <v>28</v>
      </c>
      <c r="B54" s="6">
        <v>4</v>
      </c>
      <c r="C54" s="5"/>
      <c r="D54" s="5"/>
      <c r="E54" s="5"/>
      <c r="F54" s="5"/>
      <c r="G54" s="5"/>
      <c r="H54" s="5"/>
      <c r="I54" s="5"/>
      <c r="J54" s="5"/>
      <c r="K54" s="5"/>
      <c r="L54" s="9">
        <f t="shared" si="0"/>
        <v>0</v>
      </c>
      <c r="M54" s="5"/>
      <c r="N54" s="5"/>
      <c r="O54" s="5"/>
      <c r="P54" s="6" t="s">
        <v>67</v>
      </c>
      <c r="Q54" s="5"/>
      <c r="R54" s="5"/>
      <c r="S54" s="5"/>
      <c r="T54" s="10">
        <f t="shared" si="15"/>
        <v>1</v>
      </c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9">
        <f t="shared" si="1"/>
        <v>0</v>
      </c>
      <c r="AG54" s="5"/>
      <c r="AH54" s="5"/>
      <c r="AI54" s="5"/>
      <c r="AJ54" s="5"/>
      <c r="AK54" s="6" t="s">
        <v>67</v>
      </c>
      <c r="AL54" s="5"/>
      <c r="AM54" s="5"/>
      <c r="AN54" s="5"/>
      <c r="AO54" s="10">
        <f>COUNTIF(AG54:AN54,"к")+COUNTIF(AG54:AN54,"А")</f>
        <v>1</v>
      </c>
      <c r="AP54" s="11">
        <f t="shared" si="9"/>
        <v>2</v>
      </c>
    </row>
    <row r="55" spans="1:42" ht="15.75" thickBot="1">
      <c r="A55" s="8" t="s">
        <v>70</v>
      </c>
      <c r="B55" s="6">
        <v>4</v>
      </c>
      <c r="C55" s="5"/>
      <c r="D55" s="5"/>
      <c r="E55" s="5"/>
      <c r="F55" s="5"/>
      <c r="G55" s="5"/>
      <c r="H55" s="5"/>
      <c r="I55" s="5"/>
      <c r="J55" s="5"/>
      <c r="K55" s="5"/>
      <c r="L55" s="9">
        <v>0</v>
      </c>
      <c r="M55" s="5"/>
      <c r="N55" s="5" t="s">
        <v>71</v>
      </c>
      <c r="O55" s="5"/>
      <c r="P55" s="6"/>
      <c r="Q55" s="5"/>
      <c r="R55" s="5"/>
      <c r="S55" s="5"/>
      <c r="T55" s="10">
        <f>COUNTIF(M55:S55,"р")</f>
        <v>1</v>
      </c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9">
        <v>0</v>
      </c>
      <c r="AG55" s="5"/>
      <c r="AH55" s="5"/>
      <c r="AI55" s="5"/>
      <c r="AJ55" s="5"/>
      <c r="AK55" s="6"/>
      <c r="AL55" s="5"/>
      <c r="AM55" s="5"/>
      <c r="AN55" s="5"/>
      <c r="AO55" s="10">
        <f>COUNTIF(AG55:AN55,"к")+COUNTIF(AG55:AN55,"А")</f>
        <v>0</v>
      </c>
      <c r="AP55" s="11">
        <v>1</v>
      </c>
    </row>
    <row r="56" spans="1:42" ht="15.75" thickBot="1">
      <c r="A56" s="8" t="s">
        <v>29</v>
      </c>
      <c r="B56" s="6">
        <v>4</v>
      </c>
      <c r="C56" s="5"/>
      <c r="D56" s="5"/>
      <c r="E56" s="5"/>
      <c r="F56" s="5"/>
      <c r="G56" s="5"/>
      <c r="H56" s="5"/>
      <c r="I56" s="5"/>
      <c r="J56" s="5"/>
      <c r="K56" s="5"/>
      <c r="L56" s="9">
        <f t="shared" si="0"/>
        <v>0</v>
      </c>
      <c r="M56" s="5"/>
      <c r="N56" s="5"/>
      <c r="O56" s="5"/>
      <c r="P56" s="5"/>
      <c r="Q56" s="6" t="s">
        <v>67</v>
      </c>
      <c r="R56" s="5"/>
      <c r="S56" s="5"/>
      <c r="T56" s="10">
        <f>COUNTIF(M56:S56,"к")</f>
        <v>1</v>
      </c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9">
        <f t="shared" si="1"/>
        <v>0</v>
      </c>
      <c r="AG56" s="5"/>
      <c r="AH56" s="5"/>
      <c r="AI56" s="5"/>
      <c r="AJ56" s="6" t="s">
        <v>67</v>
      </c>
      <c r="AK56" s="12"/>
      <c r="AL56" s="5"/>
      <c r="AM56" s="5"/>
      <c r="AN56" s="5"/>
      <c r="AO56" s="10">
        <f>COUNTIF(AG56:AN56,"к")+COUNTIF(AG56:AN56,"А")</f>
        <v>1</v>
      </c>
      <c r="AP56" s="11">
        <f t="shared" si="9"/>
        <v>2</v>
      </c>
    </row>
    <row r="57" spans="1:42" ht="15.75" thickBot="1">
      <c r="A57" s="33" t="s">
        <v>37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5"/>
    </row>
    <row r="58" spans="1:42" ht="15.75" thickBot="1">
      <c r="A58" s="18" t="s">
        <v>38</v>
      </c>
      <c r="B58" s="17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7"/>
    </row>
    <row r="59" spans="1:42" ht="15.75" thickBot="1">
      <c r="A59" s="8" t="s">
        <v>21</v>
      </c>
      <c r="B59" s="6">
        <v>5</v>
      </c>
      <c r="C59" s="5"/>
      <c r="D59" s="5"/>
      <c r="E59" s="6" t="s">
        <v>67</v>
      </c>
      <c r="F59" s="5"/>
      <c r="G59" s="5"/>
      <c r="H59" s="5"/>
      <c r="I59" s="6" t="s">
        <v>67</v>
      </c>
      <c r="J59" s="5"/>
      <c r="K59" s="5"/>
      <c r="L59" s="9">
        <f t="shared" ref="L59:L74" si="16">COUNTIF(C59:K59,"к")</f>
        <v>2</v>
      </c>
      <c r="M59" s="5"/>
      <c r="N59" s="5"/>
      <c r="O59" s="6" t="s">
        <v>67</v>
      </c>
      <c r="P59" s="5"/>
      <c r="Q59" s="5"/>
      <c r="R59" s="6" t="s">
        <v>67</v>
      </c>
      <c r="S59" s="5"/>
      <c r="T59" s="10">
        <f t="shared" ref="T59:T69" si="17">COUNTIF(M59:S59,"к")</f>
        <v>2</v>
      </c>
      <c r="U59" s="5"/>
      <c r="V59" s="6" t="s">
        <v>67</v>
      </c>
      <c r="W59" s="5"/>
      <c r="X59" s="5"/>
      <c r="Y59" s="5"/>
      <c r="Z59" s="6" t="s">
        <v>67</v>
      </c>
      <c r="AA59" s="5"/>
      <c r="AB59" s="6" t="s">
        <v>67</v>
      </c>
      <c r="AC59" s="5"/>
      <c r="AD59" s="6"/>
      <c r="AE59" s="5"/>
      <c r="AF59" s="9">
        <f t="shared" ref="AF59:AF68" si="18">COUNTIF(U59:AE59,"к")+COUNTIF(U59:AE59,"в")</f>
        <v>3</v>
      </c>
      <c r="AG59" s="5"/>
      <c r="AH59" s="5"/>
      <c r="AI59" s="5" t="s">
        <v>69</v>
      </c>
      <c r="AJ59" s="5"/>
      <c r="AK59" s="5"/>
      <c r="AL59" s="5"/>
      <c r="AM59" s="6" t="s">
        <v>67</v>
      </c>
      <c r="AN59" s="5"/>
      <c r="AO59" s="10">
        <f t="shared" ref="AO59:AO74" si="19">COUNTIF(AG59:AN59,"к")+COUNTIF(AG59:AN59,"А")</f>
        <v>1</v>
      </c>
      <c r="AP59" s="11">
        <f t="shared" si="9"/>
        <v>8</v>
      </c>
    </row>
    <row r="60" spans="1:42" ht="15.75" thickBot="1">
      <c r="A60" s="8" t="s">
        <v>39</v>
      </c>
      <c r="B60" s="6">
        <v>5</v>
      </c>
      <c r="C60" s="5"/>
      <c r="D60" s="5"/>
      <c r="E60" s="5"/>
      <c r="F60" s="6" t="s">
        <v>67</v>
      </c>
      <c r="G60" s="5"/>
      <c r="H60" s="5"/>
      <c r="I60" s="5"/>
      <c r="J60" s="5"/>
      <c r="K60" s="5"/>
      <c r="L60" s="9">
        <f t="shared" si="16"/>
        <v>1</v>
      </c>
      <c r="M60" s="5"/>
      <c r="N60" s="5"/>
      <c r="O60" s="5"/>
      <c r="P60" s="5"/>
      <c r="Q60" s="5"/>
      <c r="R60" s="5"/>
      <c r="S60" s="6" t="s">
        <v>67</v>
      </c>
      <c r="T60" s="10">
        <f t="shared" si="17"/>
        <v>1</v>
      </c>
      <c r="U60" s="5"/>
      <c r="V60" s="5"/>
      <c r="W60" s="5"/>
      <c r="X60" s="5"/>
      <c r="Y60" s="5"/>
      <c r="Z60" s="5"/>
      <c r="AA60" s="5"/>
      <c r="AB60" s="5"/>
      <c r="AC60" s="6" t="s">
        <v>67</v>
      </c>
      <c r="AD60" s="5"/>
      <c r="AE60" s="5"/>
      <c r="AF60" s="9">
        <f t="shared" si="18"/>
        <v>1</v>
      </c>
      <c r="AG60" s="5"/>
      <c r="AH60" s="5"/>
      <c r="AI60" s="5"/>
      <c r="AJ60" s="5"/>
      <c r="AK60" s="5"/>
      <c r="AL60" s="6" t="s">
        <v>67</v>
      </c>
      <c r="AM60" s="5"/>
      <c r="AN60" s="5"/>
      <c r="AO60" s="10">
        <f t="shared" si="19"/>
        <v>1</v>
      </c>
      <c r="AP60" s="11">
        <f t="shared" si="9"/>
        <v>4</v>
      </c>
    </row>
    <row r="61" spans="1:42" ht="15.75" thickBot="1">
      <c r="A61" s="8" t="s">
        <v>23</v>
      </c>
      <c r="B61" s="6">
        <v>5</v>
      </c>
      <c r="C61" s="5"/>
      <c r="D61" s="5"/>
      <c r="E61" s="5"/>
      <c r="F61" s="5"/>
      <c r="G61" s="5"/>
      <c r="H61" s="5"/>
      <c r="I61" s="5"/>
      <c r="J61" s="5" t="s">
        <v>67</v>
      </c>
      <c r="K61" s="5"/>
      <c r="L61" s="9">
        <f t="shared" si="16"/>
        <v>1</v>
      </c>
      <c r="M61" s="5"/>
      <c r="N61" s="5"/>
      <c r="O61" s="5"/>
      <c r="P61" s="5"/>
      <c r="Q61" s="5" t="s">
        <v>67</v>
      </c>
      <c r="R61" s="5"/>
      <c r="S61" s="5"/>
      <c r="T61" s="10">
        <f t="shared" si="17"/>
        <v>1</v>
      </c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9">
        <f t="shared" si="18"/>
        <v>0</v>
      </c>
      <c r="AG61" s="5"/>
      <c r="AH61" s="5"/>
      <c r="AI61" s="5"/>
      <c r="AJ61" s="5"/>
      <c r="AK61" s="6"/>
      <c r="AL61" s="5"/>
      <c r="AM61" s="5"/>
      <c r="AN61" s="5"/>
      <c r="AO61" s="10">
        <f t="shared" si="19"/>
        <v>0</v>
      </c>
      <c r="AP61" s="11">
        <f t="shared" si="9"/>
        <v>2</v>
      </c>
    </row>
    <row r="62" spans="1:42" ht="15.75" thickBot="1">
      <c r="A62" s="8" t="s">
        <v>24</v>
      </c>
      <c r="B62" s="6">
        <v>5</v>
      </c>
      <c r="C62" s="5"/>
      <c r="D62" s="5"/>
      <c r="E62" s="5"/>
      <c r="F62" s="5"/>
      <c r="G62" s="5"/>
      <c r="H62" s="5"/>
      <c r="I62" s="5"/>
      <c r="J62" s="5"/>
      <c r="K62" s="5"/>
      <c r="L62" s="9">
        <f t="shared" si="16"/>
        <v>0</v>
      </c>
      <c r="M62" s="5"/>
      <c r="N62" s="5"/>
      <c r="O62" s="5"/>
      <c r="P62" s="5"/>
      <c r="Q62" s="5"/>
      <c r="R62" s="5"/>
      <c r="S62" s="5"/>
      <c r="T62" s="10">
        <f t="shared" si="17"/>
        <v>0</v>
      </c>
      <c r="U62" s="5"/>
      <c r="V62" s="5"/>
      <c r="W62" s="5"/>
      <c r="X62" s="5"/>
      <c r="Y62" s="5"/>
      <c r="Z62" s="5"/>
      <c r="AA62" s="5" t="s">
        <v>67</v>
      </c>
      <c r="AB62" s="5"/>
      <c r="AC62" s="5"/>
      <c r="AD62" s="5" t="s">
        <v>67</v>
      </c>
      <c r="AE62" s="5"/>
      <c r="AF62" s="9">
        <f t="shared" si="18"/>
        <v>2</v>
      </c>
      <c r="AG62" s="5"/>
      <c r="AH62" s="5"/>
      <c r="AI62" s="5"/>
      <c r="AJ62" s="5"/>
      <c r="AK62" s="6" t="s">
        <v>67</v>
      </c>
      <c r="AL62" s="5"/>
      <c r="AM62" s="5"/>
      <c r="AN62" s="5"/>
      <c r="AO62" s="10">
        <f t="shared" si="19"/>
        <v>1</v>
      </c>
      <c r="AP62" s="11">
        <f t="shared" si="9"/>
        <v>3</v>
      </c>
    </row>
    <row r="63" spans="1:42" ht="15.75" thickBot="1">
      <c r="A63" s="8" t="s">
        <v>40</v>
      </c>
      <c r="B63" s="6">
        <v>5</v>
      </c>
      <c r="C63" s="5"/>
      <c r="D63" s="5"/>
      <c r="E63" s="6" t="s">
        <v>67</v>
      </c>
      <c r="F63" s="5"/>
      <c r="G63" s="5"/>
      <c r="H63" s="5"/>
      <c r="I63" s="5"/>
      <c r="J63" s="6" t="s">
        <v>67</v>
      </c>
      <c r="K63" s="5"/>
      <c r="L63" s="9">
        <f t="shared" si="16"/>
        <v>2</v>
      </c>
      <c r="M63" s="5"/>
      <c r="N63" s="5"/>
      <c r="O63" s="5"/>
      <c r="P63" s="5"/>
      <c r="Q63" s="5"/>
      <c r="R63" s="6">
        <v>1</v>
      </c>
      <c r="S63" s="5"/>
      <c r="T63" s="10">
        <f t="shared" si="17"/>
        <v>0</v>
      </c>
      <c r="U63" s="5"/>
      <c r="V63" s="5"/>
      <c r="W63" s="6" t="s">
        <v>67</v>
      </c>
      <c r="X63" s="5"/>
      <c r="Y63" s="5"/>
      <c r="Z63" s="5"/>
      <c r="AA63" s="5"/>
      <c r="AB63" s="5"/>
      <c r="AC63" s="5"/>
      <c r="AD63" s="6" t="s">
        <v>67</v>
      </c>
      <c r="AE63" s="5"/>
      <c r="AF63" s="9">
        <f t="shared" si="18"/>
        <v>2</v>
      </c>
      <c r="AG63" s="5"/>
      <c r="AH63" s="5"/>
      <c r="AI63" s="6" t="s">
        <v>67</v>
      </c>
      <c r="AJ63" s="5"/>
      <c r="AK63" s="5"/>
      <c r="AL63" s="5"/>
      <c r="AM63" s="6" t="s">
        <v>67</v>
      </c>
      <c r="AN63" s="5"/>
      <c r="AO63" s="10">
        <f t="shared" si="19"/>
        <v>2</v>
      </c>
      <c r="AP63" s="11">
        <f t="shared" si="9"/>
        <v>6</v>
      </c>
    </row>
    <row r="64" spans="1:42" ht="15.75" thickBot="1">
      <c r="A64" s="8" t="s">
        <v>34</v>
      </c>
      <c r="B64" s="6">
        <v>5</v>
      </c>
      <c r="C64" s="5"/>
      <c r="D64" s="5"/>
      <c r="E64" s="5"/>
      <c r="F64" s="6" t="s">
        <v>67</v>
      </c>
      <c r="G64" s="5"/>
      <c r="H64" s="5"/>
      <c r="I64" s="5"/>
      <c r="J64" s="6" t="s">
        <v>67</v>
      </c>
      <c r="K64" s="5"/>
      <c r="L64" s="9">
        <f t="shared" si="16"/>
        <v>2</v>
      </c>
      <c r="M64" s="5"/>
      <c r="N64" s="6" t="s">
        <v>67</v>
      </c>
      <c r="O64" s="5"/>
      <c r="P64" s="5"/>
      <c r="Q64" s="5"/>
      <c r="R64" s="5"/>
      <c r="S64" s="6" t="s">
        <v>67</v>
      </c>
      <c r="T64" s="10">
        <f t="shared" si="17"/>
        <v>2</v>
      </c>
      <c r="U64" s="5"/>
      <c r="V64" s="5"/>
      <c r="W64" s="6" t="s">
        <v>67</v>
      </c>
      <c r="X64" s="5"/>
      <c r="Y64" s="5"/>
      <c r="Z64" s="6" t="s">
        <v>67</v>
      </c>
      <c r="AA64" s="5"/>
      <c r="AB64" s="5"/>
      <c r="AC64" s="6"/>
      <c r="AD64" s="5"/>
      <c r="AE64" s="5"/>
      <c r="AF64" s="9">
        <f t="shared" si="18"/>
        <v>2</v>
      </c>
      <c r="AG64" s="5"/>
      <c r="AH64" s="5"/>
      <c r="AI64" s="5" t="s">
        <v>69</v>
      </c>
      <c r="AJ64" s="6"/>
      <c r="AK64" s="5"/>
      <c r="AL64" s="5"/>
      <c r="AM64" s="6" t="s">
        <v>67</v>
      </c>
      <c r="AN64" s="5"/>
      <c r="AO64" s="10">
        <f t="shared" si="19"/>
        <v>1</v>
      </c>
      <c r="AP64" s="11">
        <f t="shared" si="9"/>
        <v>7</v>
      </c>
    </row>
    <row r="65" spans="1:42" ht="15.75" thickBot="1">
      <c r="A65" s="8" t="s">
        <v>41</v>
      </c>
      <c r="B65" s="6">
        <v>5</v>
      </c>
      <c r="C65" s="5"/>
      <c r="D65" s="5"/>
      <c r="E65" s="5"/>
      <c r="F65" s="5"/>
      <c r="G65" s="5"/>
      <c r="H65" s="5"/>
      <c r="I65" s="6" t="s">
        <v>67</v>
      </c>
      <c r="J65" s="5"/>
      <c r="K65" s="5"/>
      <c r="L65" s="9">
        <f t="shared" si="16"/>
        <v>1</v>
      </c>
      <c r="M65" s="5"/>
      <c r="N65" s="5"/>
      <c r="O65" s="5"/>
      <c r="P65" s="5"/>
      <c r="Q65" s="5"/>
      <c r="R65" s="6" t="s">
        <v>67</v>
      </c>
      <c r="S65" s="5"/>
      <c r="T65" s="10">
        <f t="shared" si="17"/>
        <v>1</v>
      </c>
      <c r="U65" s="5"/>
      <c r="V65" s="5"/>
      <c r="W65" s="5"/>
      <c r="X65" s="5"/>
      <c r="Y65" s="6"/>
      <c r="Z65" s="5"/>
      <c r="AA65" s="5" t="s">
        <v>67</v>
      </c>
      <c r="AB65" s="5"/>
      <c r="AC65" s="6"/>
      <c r="AD65" s="5"/>
      <c r="AE65" s="5"/>
      <c r="AF65" s="9">
        <f t="shared" si="18"/>
        <v>1</v>
      </c>
      <c r="AG65" s="5"/>
      <c r="AH65" s="5" t="s">
        <v>69</v>
      </c>
      <c r="AI65" s="5"/>
      <c r="AJ65" s="5"/>
      <c r="AK65" s="5"/>
      <c r="AL65" s="6" t="s">
        <v>67</v>
      </c>
      <c r="AM65" s="5"/>
      <c r="AN65" s="5"/>
      <c r="AO65" s="10">
        <f t="shared" si="19"/>
        <v>1</v>
      </c>
      <c r="AP65" s="11">
        <f t="shared" si="9"/>
        <v>4</v>
      </c>
    </row>
    <row r="66" spans="1:42" ht="15.75" thickBot="1">
      <c r="A66" s="8" t="s">
        <v>42</v>
      </c>
      <c r="B66" s="6">
        <v>5</v>
      </c>
      <c r="C66" s="5"/>
      <c r="D66" s="5"/>
      <c r="E66" s="5"/>
      <c r="F66" s="5"/>
      <c r="G66" s="5"/>
      <c r="H66" s="5"/>
      <c r="I66" s="6" t="s">
        <v>67</v>
      </c>
      <c r="J66" s="5"/>
      <c r="K66" s="5"/>
      <c r="L66" s="9">
        <f t="shared" si="16"/>
        <v>1</v>
      </c>
      <c r="M66" s="5"/>
      <c r="N66" s="5"/>
      <c r="O66" s="5"/>
      <c r="P66" s="5"/>
      <c r="Q66" s="5"/>
      <c r="R66" s="6" t="s">
        <v>67</v>
      </c>
      <c r="S66" s="5"/>
      <c r="T66" s="10">
        <f t="shared" si="17"/>
        <v>1</v>
      </c>
      <c r="U66" s="5"/>
      <c r="V66" s="5"/>
      <c r="W66" s="5"/>
      <c r="X66" s="5"/>
      <c r="Y66" s="5"/>
      <c r="Z66" s="5"/>
      <c r="AA66" s="5"/>
      <c r="AB66" s="5"/>
      <c r="AC66" s="5"/>
      <c r="AD66" s="6" t="s">
        <v>67</v>
      </c>
      <c r="AE66" s="5"/>
      <c r="AF66" s="9">
        <f t="shared" si="18"/>
        <v>1</v>
      </c>
      <c r="AG66" s="5"/>
      <c r="AH66" s="5"/>
      <c r="AI66" s="5"/>
      <c r="AJ66" s="5"/>
      <c r="AK66" s="5"/>
      <c r="AL66" s="6" t="s">
        <v>67</v>
      </c>
      <c r="AM66" s="5"/>
      <c r="AN66" s="5"/>
      <c r="AO66" s="10">
        <f t="shared" si="19"/>
        <v>1</v>
      </c>
      <c r="AP66" s="11">
        <f t="shared" si="9"/>
        <v>4</v>
      </c>
    </row>
    <row r="67" spans="1:42" ht="15.75" thickBot="1">
      <c r="A67" s="8" t="s">
        <v>43</v>
      </c>
      <c r="B67" s="6">
        <v>5</v>
      </c>
      <c r="C67" s="5"/>
      <c r="D67" s="5"/>
      <c r="E67" s="5"/>
      <c r="F67" s="5"/>
      <c r="G67" s="5"/>
      <c r="H67" s="5"/>
      <c r="I67" s="5"/>
      <c r="J67" s="6" t="s">
        <v>67</v>
      </c>
      <c r="K67" s="5"/>
      <c r="L67" s="9">
        <f t="shared" si="16"/>
        <v>1</v>
      </c>
      <c r="M67" s="5"/>
      <c r="N67" s="5"/>
      <c r="O67" s="5"/>
      <c r="P67" s="5"/>
      <c r="Q67" s="5"/>
      <c r="R67" s="5"/>
      <c r="S67" s="6" t="s">
        <v>67</v>
      </c>
      <c r="T67" s="10">
        <f t="shared" si="17"/>
        <v>1</v>
      </c>
      <c r="U67" s="5"/>
      <c r="V67" s="5"/>
      <c r="W67" s="5"/>
      <c r="X67" s="5"/>
      <c r="Y67" s="5"/>
      <c r="Z67" s="5"/>
      <c r="AA67" s="5"/>
      <c r="AB67" s="5"/>
      <c r="AC67" s="6"/>
      <c r="AD67" s="5"/>
      <c r="AE67" s="5"/>
      <c r="AF67" s="9">
        <f t="shared" si="18"/>
        <v>0</v>
      </c>
      <c r="AG67" s="5"/>
      <c r="AH67" s="5" t="s">
        <v>69</v>
      </c>
      <c r="AI67" s="5"/>
      <c r="AJ67" s="5"/>
      <c r="AK67" s="6" t="s">
        <v>67</v>
      </c>
      <c r="AL67" s="5"/>
      <c r="AM67" s="5"/>
      <c r="AN67" s="5"/>
      <c r="AO67" s="10">
        <f t="shared" si="19"/>
        <v>1</v>
      </c>
      <c r="AP67" s="11">
        <f t="shared" si="9"/>
        <v>3</v>
      </c>
    </row>
    <row r="68" spans="1:42" ht="15.75" thickBot="1">
      <c r="A68" s="8" t="s">
        <v>27</v>
      </c>
      <c r="B68" s="6">
        <v>5</v>
      </c>
      <c r="C68" s="5"/>
      <c r="D68" s="5"/>
      <c r="E68" s="5"/>
      <c r="F68" s="5"/>
      <c r="G68" s="5"/>
      <c r="H68" s="5"/>
      <c r="I68" s="5"/>
      <c r="J68" s="5"/>
      <c r="K68" s="5"/>
      <c r="L68" s="9">
        <f t="shared" si="16"/>
        <v>0</v>
      </c>
      <c r="M68" s="5"/>
      <c r="N68" s="5"/>
      <c r="O68" s="5"/>
      <c r="P68" s="5"/>
      <c r="Q68" s="6" t="s">
        <v>67</v>
      </c>
      <c r="R68" s="5"/>
      <c r="S68" s="5"/>
      <c r="T68" s="10">
        <f t="shared" si="17"/>
        <v>1</v>
      </c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9">
        <f t="shared" si="18"/>
        <v>0</v>
      </c>
      <c r="AG68" s="5"/>
      <c r="AH68" s="5"/>
      <c r="AI68" s="5"/>
      <c r="AJ68" s="5"/>
      <c r="AK68" s="6" t="s">
        <v>67</v>
      </c>
      <c r="AL68" s="5"/>
      <c r="AM68" s="5"/>
      <c r="AN68" s="5"/>
      <c r="AO68" s="10">
        <f t="shared" si="19"/>
        <v>1</v>
      </c>
      <c r="AP68" s="11">
        <f t="shared" si="9"/>
        <v>2</v>
      </c>
    </row>
    <row r="69" spans="1:42" ht="15.75" thickBot="1">
      <c r="A69" s="8" t="s">
        <v>26</v>
      </c>
      <c r="B69" s="6">
        <v>5</v>
      </c>
      <c r="C69" s="5"/>
      <c r="D69" s="5"/>
      <c r="E69" s="5"/>
      <c r="F69" s="5"/>
      <c r="G69" s="5"/>
      <c r="H69" s="5"/>
      <c r="I69" s="5"/>
      <c r="J69" s="5"/>
      <c r="K69" s="5"/>
      <c r="L69" s="9">
        <f t="shared" si="16"/>
        <v>0</v>
      </c>
      <c r="M69" s="5"/>
      <c r="N69" s="5"/>
      <c r="O69" s="5"/>
      <c r="P69" s="5"/>
      <c r="Q69" s="6" t="s">
        <v>67</v>
      </c>
      <c r="R69" s="5"/>
      <c r="S69" s="5"/>
      <c r="T69" s="10">
        <f t="shared" si="17"/>
        <v>1</v>
      </c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9">
        <f t="shared" si="1"/>
        <v>0</v>
      </c>
      <c r="AG69" s="5"/>
      <c r="AH69" s="5"/>
      <c r="AI69" s="5"/>
      <c r="AJ69" s="5"/>
      <c r="AK69" s="6" t="s">
        <v>67</v>
      </c>
      <c r="AL69" s="5"/>
      <c r="AM69" s="5"/>
      <c r="AN69" s="5"/>
      <c r="AO69" s="10">
        <f t="shared" si="19"/>
        <v>1</v>
      </c>
      <c r="AP69" s="11">
        <f t="shared" si="9"/>
        <v>2</v>
      </c>
    </row>
    <row r="70" spans="1:42" ht="15.75" thickBot="1">
      <c r="A70" s="8" t="s">
        <v>44</v>
      </c>
      <c r="B70" s="6">
        <v>5</v>
      </c>
      <c r="C70" s="5"/>
      <c r="D70" s="5"/>
      <c r="E70" s="5"/>
      <c r="F70" s="5"/>
      <c r="G70" s="5"/>
      <c r="H70" s="6" t="s">
        <v>67</v>
      </c>
      <c r="I70" s="5"/>
      <c r="J70" s="5"/>
      <c r="K70" s="5"/>
      <c r="L70" s="9">
        <f t="shared" si="16"/>
        <v>1</v>
      </c>
      <c r="M70" s="5"/>
      <c r="N70" s="5"/>
      <c r="O70" s="5"/>
      <c r="P70" s="6" t="s">
        <v>67</v>
      </c>
      <c r="Q70" s="5"/>
      <c r="R70" s="5"/>
      <c r="S70" s="5"/>
      <c r="T70" s="10">
        <f>COUNTIF(M70:S712,"к")</f>
        <v>87</v>
      </c>
      <c r="U70" s="5"/>
      <c r="V70" s="5"/>
      <c r="W70" s="5"/>
      <c r="X70" s="5"/>
      <c r="Y70" s="5"/>
      <c r="Z70" s="5"/>
      <c r="AA70" s="5"/>
      <c r="AB70" s="5"/>
      <c r="AC70" s="6" t="s">
        <v>67</v>
      </c>
      <c r="AD70" s="5"/>
      <c r="AE70" s="5"/>
      <c r="AF70" s="9">
        <f>COUNTIF(U70:AE70,"к")+COUNTIF(U70:AE70,"в")</f>
        <v>1</v>
      </c>
      <c r="AG70" s="5"/>
      <c r="AH70" s="5"/>
      <c r="AI70" s="5"/>
      <c r="AJ70" s="6" t="s">
        <v>67</v>
      </c>
      <c r="AK70" s="5"/>
      <c r="AL70" s="5"/>
      <c r="AM70" s="5"/>
      <c r="AN70" s="5"/>
      <c r="AO70" s="10">
        <f t="shared" si="19"/>
        <v>1</v>
      </c>
      <c r="AP70" s="11">
        <f t="shared" si="9"/>
        <v>90</v>
      </c>
    </row>
    <row r="71" spans="1:42" ht="15.75" thickBot="1">
      <c r="A71" s="8" t="s">
        <v>29</v>
      </c>
      <c r="B71" s="6">
        <v>5</v>
      </c>
      <c r="C71" s="5"/>
      <c r="D71" s="5"/>
      <c r="E71" s="5"/>
      <c r="F71" s="5"/>
      <c r="G71" s="5"/>
      <c r="H71" s="6" t="s">
        <v>67</v>
      </c>
      <c r="I71" s="5"/>
      <c r="J71" s="5"/>
      <c r="K71" s="5"/>
      <c r="L71" s="9">
        <f t="shared" si="16"/>
        <v>1</v>
      </c>
      <c r="M71" s="5"/>
      <c r="N71" s="5"/>
      <c r="O71" s="5"/>
      <c r="P71" s="6" t="s">
        <v>67</v>
      </c>
      <c r="Q71" s="5"/>
      <c r="R71" s="5"/>
      <c r="S71" s="5"/>
      <c r="T71" s="10">
        <f>COUNTIF(M71:S71,"к")</f>
        <v>1</v>
      </c>
      <c r="U71" s="5"/>
      <c r="V71" s="5"/>
      <c r="W71" s="5"/>
      <c r="X71" s="5"/>
      <c r="Y71" s="5"/>
      <c r="Z71" s="6"/>
      <c r="AA71" s="5"/>
      <c r="AB71" s="5"/>
      <c r="AC71" s="5"/>
      <c r="AD71" s="6" t="s">
        <v>67</v>
      </c>
      <c r="AE71" s="5"/>
      <c r="AF71" s="9">
        <f>COUNTIF(U71:AE71,"к")+COUNTIF(U71:AE71,"в")</f>
        <v>1</v>
      </c>
      <c r="AG71" s="5"/>
      <c r="AH71" s="5"/>
      <c r="AI71" s="5"/>
      <c r="AJ71" s="5"/>
      <c r="AK71" s="5"/>
      <c r="AL71" s="6" t="s">
        <v>67</v>
      </c>
      <c r="AM71" s="5"/>
      <c r="AN71" s="5"/>
      <c r="AO71" s="10">
        <f t="shared" si="19"/>
        <v>1</v>
      </c>
      <c r="AP71" s="11">
        <f t="shared" si="9"/>
        <v>4</v>
      </c>
    </row>
    <row r="72" spans="1:42" ht="15.75" thickBot="1">
      <c r="A72" s="8" t="s">
        <v>45</v>
      </c>
      <c r="B72" s="6">
        <v>5</v>
      </c>
      <c r="C72" s="5"/>
      <c r="D72" s="5"/>
      <c r="E72" s="5"/>
      <c r="F72" s="5"/>
      <c r="G72" s="5"/>
      <c r="H72" s="5"/>
      <c r="I72" s="5"/>
      <c r="J72" s="5"/>
      <c r="K72" s="5"/>
      <c r="L72" s="9">
        <f t="shared" si="16"/>
        <v>0</v>
      </c>
      <c r="M72" s="5"/>
      <c r="N72" s="5"/>
      <c r="O72" s="5"/>
      <c r="P72" s="5"/>
      <c r="Q72" s="5"/>
      <c r="R72" s="5"/>
      <c r="S72" s="5"/>
      <c r="T72" s="10">
        <f>COUNTIF(M72:S72,"к")</f>
        <v>0</v>
      </c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9">
        <f t="shared" si="1"/>
        <v>0</v>
      </c>
      <c r="AG72" s="5"/>
      <c r="AH72" s="5"/>
      <c r="AI72" s="6" t="s">
        <v>67</v>
      </c>
      <c r="AJ72" s="5"/>
      <c r="AK72" s="5"/>
      <c r="AL72" s="5"/>
      <c r="AM72" s="5"/>
      <c r="AN72" s="5"/>
      <c r="AO72" s="10">
        <f t="shared" si="19"/>
        <v>1</v>
      </c>
      <c r="AP72" s="11">
        <f t="shared" si="9"/>
        <v>1</v>
      </c>
    </row>
    <row r="73" spans="1:42" ht="15.75" thickBot="1">
      <c r="A73" s="8" t="s">
        <v>63</v>
      </c>
      <c r="B73" s="6">
        <v>5</v>
      </c>
      <c r="C73" s="5"/>
      <c r="D73" s="5"/>
      <c r="E73" s="5"/>
      <c r="F73" s="5"/>
      <c r="G73" s="5"/>
      <c r="H73" s="5"/>
      <c r="I73" s="5"/>
      <c r="J73" s="5"/>
      <c r="K73" s="5"/>
      <c r="L73" s="9">
        <f t="shared" si="16"/>
        <v>0</v>
      </c>
      <c r="M73" s="5"/>
      <c r="N73" s="5"/>
      <c r="O73" s="5"/>
      <c r="P73" s="5"/>
      <c r="Q73" s="5"/>
      <c r="R73" s="5"/>
      <c r="S73" s="5" t="s">
        <v>67</v>
      </c>
      <c r="T73" s="10">
        <f>COUNTIF(M73:S73,"к")</f>
        <v>1</v>
      </c>
      <c r="U73" s="5"/>
      <c r="V73" s="5"/>
      <c r="W73" s="5"/>
      <c r="X73" s="5"/>
      <c r="Y73" s="5"/>
      <c r="Z73" s="5"/>
      <c r="AA73" s="5"/>
      <c r="AB73" s="5"/>
      <c r="AC73" s="5"/>
      <c r="AD73" s="5" t="s">
        <v>67</v>
      </c>
      <c r="AE73" s="5"/>
      <c r="AF73" s="9">
        <f>COUNTIF(U73:AE73,"к")+COUNTIF(U73:AE73,"в")</f>
        <v>1</v>
      </c>
      <c r="AG73" s="5"/>
      <c r="AH73" s="5"/>
      <c r="AI73" s="6"/>
      <c r="AJ73" s="5"/>
      <c r="AK73" s="5"/>
      <c r="AL73" s="5"/>
      <c r="AM73" s="5" t="s">
        <v>67</v>
      </c>
      <c r="AN73" s="5"/>
      <c r="AO73" s="10">
        <f t="shared" si="19"/>
        <v>1</v>
      </c>
      <c r="AP73" s="11">
        <v>2</v>
      </c>
    </row>
    <row r="74" spans="1:42" ht="15.75" thickBot="1">
      <c r="A74" s="8" t="s">
        <v>46</v>
      </c>
      <c r="B74" s="6">
        <v>5</v>
      </c>
      <c r="C74" s="5"/>
      <c r="D74" s="5"/>
      <c r="E74" s="5"/>
      <c r="F74" s="5"/>
      <c r="G74" s="5"/>
      <c r="H74" s="5"/>
      <c r="I74" s="5"/>
      <c r="J74" s="5"/>
      <c r="K74" s="5"/>
      <c r="L74" s="9">
        <f t="shared" si="16"/>
        <v>0</v>
      </c>
      <c r="M74" s="5"/>
      <c r="N74" s="5"/>
      <c r="O74" s="5"/>
      <c r="P74" s="5"/>
      <c r="Q74" s="5"/>
      <c r="R74" s="6" t="s">
        <v>67</v>
      </c>
      <c r="S74" s="5"/>
      <c r="T74" s="10">
        <f>COUNTIF(M74:S74,"к")</f>
        <v>1</v>
      </c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9">
        <f>SUM(U74:AE74)</f>
        <v>0</v>
      </c>
      <c r="AG74" s="5"/>
      <c r="AH74" s="5"/>
      <c r="AI74" s="5"/>
      <c r="AJ74" s="5"/>
      <c r="AK74" s="6" t="s">
        <v>67</v>
      </c>
      <c r="AL74" s="5"/>
      <c r="AM74" s="5"/>
      <c r="AN74" s="5"/>
      <c r="AO74" s="10">
        <f t="shared" si="19"/>
        <v>1</v>
      </c>
      <c r="AP74" s="11">
        <f t="shared" si="9"/>
        <v>2</v>
      </c>
    </row>
    <row r="75" spans="1:42" ht="15.75" thickBot="1">
      <c r="A75" s="16" t="s">
        <v>47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9">
        <f t="shared" ref="L75:L132" si="20">SUM(C75:K75)</f>
        <v>0</v>
      </c>
      <c r="M75" s="17"/>
      <c r="N75" s="17"/>
      <c r="O75" s="17"/>
      <c r="P75" s="17"/>
      <c r="Q75" s="17"/>
      <c r="R75" s="17"/>
      <c r="S75" s="17"/>
      <c r="T75" s="10">
        <f t="shared" ref="T75:T112" si="21">SUM(M75:S75)</f>
        <v>0</v>
      </c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9">
        <f t="shared" ref="AF75:AF112" si="22">SUM(U75:AE75)</f>
        <v>0</v>
      </c>
      <c r="AG75" s="17"/>
      <c r="AH75" s="17"/>
      <c r="AI75" s="17"/>
      <c r="AJ75" s="17"/>
      <c r="AK75" s="17"/>
      <c r="AL75" s="17"/>
      <c r="AM75" s="17"/>
      <c r="AN75" s="17"/>
      <c r="AO75" s="10">
        <f>SUM(AG75:AN75)</f>
        <v>0</v>
      </c>
      <c r="AP75" s="11">
        <f t="shared" si="9"/>
        <v>0</v>
      </c>
    </row>
    <row r="76" spans="1:42" ht="15.75" thickBot="1">
      <c r="A76" s="8" t="s">
        <v>21</v>
      </c>
      <c r="B76" s="6">
        <v>6</v>
      </c>
      <c r="C76" s="5"/>
      <c r="D76" s="5"/>
      <c r="E76" s="6" t="s">
        <v>67</v>
      </c>
      <c r="F76" s="5"/>
      <c r="G76" s="5"/>
      <c r="H76" s="5"/>
      <c r="I76" s="6" t="s">
        <v>67</v>
      </c>
      <c r="J76" s="5"/>
      <c r="K76" s="5"/>
      <c r="L76" s="9">
        <f t="shared" ref="L76:L84" si="23">COUNTIF(C76:K76,"к")</f>
        <v>2</v>
      </c>
      <c r="M76" s="5"/>
      <c r="N76" s="5"/>
      <c r="O76" s="6" t="s">
        <v>67</v>
      </c>
      <c r="P76" s="5"/>
      <c r="Q76" s="5"/>
      <c r="R76" s="6" t="s">
        <v>67</v>
      </c>
      <c r="S76" s="5"/>
      <c r="T76" s="10">
        <f t="shared" ref="T76:T91" si="24">COUNTIF(M76:S76,"к")</f>
        <v>2</v>
      </c>
      <c r="U76" s="5"/>
      <c r="V76" s="6" t="s">
        <v>67</v>
      </c>
      <c r="W76" s="5"/>
      <c r="X76" s="5"/>
      <c r="Y76" s="5"/>
      <c r="Z76" s="6" t="s">
        <v>67</v>
      </c>
      <c r="AA76" s="5"/>
      <c r="AB76" s="6" t="s">
        <v>67</v>
      </c>
      <c r="AC76" s="5"/>
      <c r="AD76" s="6"/>
      <c r="AE76" s="5"/>
      <c r="AF76" s="9">
        <f t="shared" ref="AF76:AF85" si="25">COUNTIF(U76:AE76,"к")+COUNTIF(U76:AE76,"в")</f>
        <v>3</v>
      </c>
      <c r="AG76" s="5"/>
      <c r="AH76" s="5"/>
      <c r="AI76" s="6"/>
      <c r="AJ76" s="6" t="s">
        <v>69</v>
      </c>
      <c r="AK76" s="5"/>
      <c r="AL76" s="5"/>
      <c r="AM76" s="6" t="s">
        <v>67</v>
      </c>
      <c r="AN76" s="5"/>
      <c r="AO76" s="10">
        <f t="shared" ref="AO76:AO82" si="26">COUNTIF(AG76:AN76,"к")+COUNTIF(AG76:AN76,"А")</f>
        <v>1</v>
      </c>
      <c r="AP76" s="11">
        <f t="shared" si="9"/>
        <v>8</v>
      </c>
    </row>
    <row r="77" spans="1:42" ht="15.75" thickBot="1">
      <c r="A77" s="8" t="s">
        <v>39</v>
      </c>
      <c r="B77" s="6">
        <v>6</v>
      </c>
      <c r="C77" s="5"/>
      <c r="D77" s="5"/>
      <c r="E77" s="5"/>
      <c r="F77" s="6" t="s">
        <v>67</v>
      </c>
      <c r="G77" s="5"/>
      <c r="H77" s="5"/>
      <c r="I77" s="5"/>
      <c r="J77" s="5"/>
      <c r="K77" s="5"/>
      <c r="L77" s="9">
        <f t="shared" si="23"/>
        <v>1</v>
      </c>
      <c r="M77" s="5"/>
      <c r="N77" s="5"/>
      <c r="O77" s="5"/>
      <c r="P77" s="5"/>
      <c r="Q77" s="5"/>
      <c r="R77" s="5"/>
      <c r="S77" s="6" t="s">
        <v>67</v>
      </c>
      <c r="T77" s="10">
        <f t="shared" si="24"/>
        <v>1</v>
      </c>
      <c r="U77" s="5"/>
      <c r="V77" s="5"/>
      <c r="W77" s="5"/>
      <c r="X77" s="5"/>
      <c r="Y77" s="5"/>
      <c r="Z77" s="5"/>
      <c r="AA77" s="5"/>
      <c r="AB77" s="5"/>
      <c r="AC77" s="6" t="s">
        <v>67</v>
      </c>
      <c r="AD77" s="5"/>
      <c r="AE77" s="5"/>
      <c r="AF77" s="9">
        <f t="shared" si="25"/>
        <v>1</v>
      </c>
      <c r="AG77" s="5"/>
      <c r="AH77" s="5"/>
      <c r="AI77" s="5"/>
      <c r="AJ77" s="5"/>
      <c r="AK77" s="5"/>
      <c r="AL77" s="6" t="s">
        <v>67</v>
      </c>
      <c r="AM77" s="5"/>
      <c r="AN77" s="5"/>
      <c r="AO77" s="10">
        <f t="shared" si="26"/>
        <v>1</v>
      </c>
      <c r="AP77" s="11">
        <f t="shared" si="9"/>
        <v>4</v>
      </c>
    </row>
    <row r="78" spans="1:42" ht="15.75" thickBot="1">
      <c r="A78" s="8" t="s">
        <v>23</v>
      </c>
      <c r="B78" s="6">
        <v>6</v>
      </c>
      <c r="C78" s="5"/>
      <c r="D78" s="5"/>
      <c r="E78" s="5"/>
      <c r="F78" s="5"/>
      <c r="G78" s="5"/>
      <c r="H78" s="5"/>
      <c r="I78" s="5"/>
      <c r="J78" s="5" t="s">
        <v>67</v>
      </c>
      <c r="K78" s="5"/>
      <c r="L78" s="9">
        <f t="shared" si="23"/>
        <v>1</v>
      </c>
      <c r="M78" s="5"/>
      <c r="N78" s="5"/>
      <c r="O78" s="5"/>
      <c r="P78" s="5"/>
      <c r="Q78" s="5" t="s">
        <v>67</v>
      </c>
      <c r="R78" s="5"/>
      <c r="S78" s="5"/>
      <c r="T78" s="10">
        <f t="shared" si="24"/>
        <v>1</v>
      </c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9">
        <f t="shared" si="25"/>
        <v>0</v>
      </c>
      <c r="AG78" s="5"/>
      <c r="AH78" s="5"/>
      <c r="AI78" s="5"/>
      <c r="AJ78" s="5"/>
      <c r="AK78" s="6"/>
      <c r="AL78" s="5"/>
      <c r="AM78" s="5"/>
      <c r="AN78" s="5"/>
      <c r="AO78" s="10">
        <f t="shared" si="26"/>
        <v>0</v>
      </c>
      <c r="AP78" s="11">
        <f t="shared" ref="AP78:AP79" si="27">L78+T78+AF78+AO78</f>
        <v>2</v>
      </c>
    </row>
    <row r="79" spans="1:42" ht="15.75" thickBot="1">
      <c r="A79" s="8" t="s">
        <v>24</v>
      </c>
      <c r="B79" s="6">
        <v>6</v>
      </c>
      <c r="C79" s="5"/>
      <c r="D79" s="5"/>
      <c r="E79" s="5"/>
      <c r="F79" s="5"/>
      <c r="G79" s="5"/>
      <c r="H79" s="5"/>
      <c r="I79" s="5"/>
      <c r="J79" s="5"/>
      <c r="K79" s="5"/>
      <c r="L79" s="9">
        <f t="shared" si="23"/>
        <v>0</v>
      </c>
      <c r="M79" s="5"/>
      <c r="N79" s="5"/>
      <c r="O79" s="5"/>
      <c r="P79" s="5"/>
      <c r="Q79" s="5"/>
      <c r="R79" s="5"/>
      <c r="S79" s="5"/>
      <c r="T79" s="10">
        <f t="shared" si="24"/>
        <v>0</v>
      </c>
      <c r="U79" s="5"/>
      <c r="V79" s="5"/>
      <c r="W79" s="5"/>
      <c r="X79" s="5"/>
      <c r="Y79" s="5"/>
      <c r="Z79" s="5"/>
      <c r="AA79" s="5" t="s">
        <v>67</v>
      </c>
      <c r="AB79" s="5"/>
      <c r="AC79" s="5"/>
      <c r="AD79" s="5"/>
      <c r="AE79" s="5"/>
      <c r="AF79" s="9">
        <f t="shared" si="25"/>
        <v>1</v>
      </c>
      <c r="AG79" s="5"/>
      <c r="AH79" s="5"/>
      <c r="AI79" s="5"/>
      <c r="AJ79" s="5"/>
      <c r="AK79" s="6" t="s">
        <v>67</v>
      </c>
      <c r="AL79" s="5"/>
      <c r="AM79" s="5"/>
      <c r="AN79" s="5"/>
      <c r="AO79" s="10">
        <f t="shared" si="26"/>
        <v>1</v>
      </c>
      <c r="AP79" s="11">
        <f t="shared" si="27"/>
        <v>2</v>
      </c>
    </row>
    <row r="80" spans="1:42" ht="15.75" thickBot="1">
      <c r="A80" s="8" t="s">
        <v>40</v>
      </c>
      <c r="B80" s="6">
        <v>6</v>
      </c>
      <c r="C80" s="5"/>
      <c r="D80" s="5"/>
      <c r="E80" s="6" t="s">
        <v>67</v>
      </c>
      <c r="F80" s="5"/>
      <c r="G80" s="5"/>
      <c r="H80" s="5"/>
      <c r="I80" s="5"/>
      <c r="J80" s="6" t="s">
        <v>67</v>
      </c>
      <c r="K80" s="5"/>
      <c r="L80" s="9">
        <f t="shared" si="23"/>
        <v>2</v>
      </c>
      <c r="M80" s="5"/>
      <c r="N80" s="5"/>
      <c r="O80" s="5"/>
      <c r="P80" s="5"/>
      <c r="Q80" s="5"/>
      <c r="R80" s="6" t="s">
        <v>67</v>
      </c>
      <c r="S80" s="5"/>
      <c r="T80" s="10">
        <f t="shared" si="24"/>
        <v>1</v>
      </c>
      <c r="U80" s="5"/>
      <c r="V80" s="5"/>
      <c r="W80" s="6" t="s">
        <v>67</v>
      </c>
      <c r="X80" s="5"/>
      <c r="Y80" s="5"/>
      <c r="Z80" s="5"/>
      <c r="AA80" s="5"/>
      <c r="AB80" s="5"/>
      <c r="AC80" s="5"/>
      <c r="AD80" s="6" t="s">
        <v>67</v>
      </c>
      <c r="AE80" s="5"/>
      <c r="AF80" s="9">
        <f t="shared" si="25"/>
        <v>2</v>
      </c>
      <c r="AG80" s="5"/>
      <c r="AH80" s="5"/>
      <c r="AI80" s="6" t="s">
        <v>67</v>
      </c>
      <c r="AJ80" s="5"/>
      <c r="AK80" s="5"/>
      <c r="AL80" s="5"/>
      <c r="AM80" s="6" t="s">
        <v>67</v>
      </c>
      <c r="AN80" s="5"/>
      <c r="AO80" s="10">
        <f t="shared" si="26"/>
        <v>2</v>
      </c>
      <c r="AP80" s="11">
        <f t="shared" si="9"/>
        <v>7</v>
      </c>
    </row>
    <row r="81" spans="1:42" ht="15.75" thickBot="1">
      <c r="A81" s="8" t="s">
        <v>34</v>
      </c>
      <c r="B81" s="6">
        <v>6</v>
      </c>
      <c r="C81" s="5"/>
      <c r="D81" s="5"/>
      <c r="E81" s="5"/>
      <c r="F81" s="6" t="s">
        <v>67</v>
      </c>
      <c r="G81" s="5"/>
      <c r="H81" s="5"/>
      <c r="I81" s="5"/>
      <c r="J81" s="6" t="s">
        <v>67</v>
      </c>
      <c r="K81" s="5"/>
      <c r="L81" s="9">
        <f t="shared" si="23"/>
        <v>2</v>
      </c>
      <c r="M81" s="5"/>
      <c r="N81" s="6" t="s">
        <v>67</v>
      </c>
      <c r="O81" s="5"/>
      <c r="P81" s="5"/>
      <c r="Q81" s="5"/>
      <c r="R81" s="5"/>
      <c r="S81" s="6" t="s">
        <v>67</v>
      </c>
      <c r="T81" s="10">
        <f t="shared" si="24"/>
        <v>2</v>
      </c>
      <c r="U81" s="5"/>
      <c r="V81" s="5"/>
      <c r="W81" s="6" t="s">
        <v>67</v>
      </c>
      <c r="X81" s="5"/>
      <c r="Y81" s="5"/>
      <c r="Z81" s="6" t="s">
        <v>67</v>
      </c>
      <c r="AA81" s="5"/>
      <c r="AB81" s="5"/>
      <c r="AC81" s="5"/>
      <c r="AD81" s="6"/>
      <c r="AE81" s="5"/>
      <c r="AF81" s="9">
        <f t="shared" si="25"/>
        <v>2</v>
      </c>
      <c r="AG81" s="5"/>
      <c r="AH81" s="5"/>
      <c r="AI81" s="6" t="s">
        <v>69</v>
      </c>
      <c r="AJ81" s="5"/>
      <c r="AK81" s="5"/>
      <c r="AL81" s="5"/>
      <c r="AM81" s="6" t="s">
        <v>67</v>
      </c>
      <c r="AN81" s="5"/>
      <c r="AO81" s="10">
        <f t="shared" si="26"/>
        <v>1</v>
      </c>
      <c r="AP81" s="11">
        <f t="shared" si="9"/>
        <v>7</v>
      </c>
    </row>
    <row r="82" spans="1:42" ht="15.75" thickBot="1">
      <c r="A82" s="8" t="s">
        <v>41</v>
      </c>
      <c r="B82" s="6">
        <v>6</v>
      </c>
      <c r="C82" s="5"/>
      <c r="D82" s="5"/>
      <c r="E82" s="5"/>
      <c r="F82" s="5"/>
      <c r="G82" s="5"/>
      <c r="H82" s="5"/>
      <c r="I82" s="6" t="s">
        <v>67</v>
      </c>
      <c r="J82" s="5"/>
      <c r="K82" s="5"/>
      <c r="L82" s="9">
        <f t="shared" si="23"/>
        <v>1</v>
      </c>
      <c r="M82" s="5"/>
      <c r="N82" s="5"/>
      <c r="O82" s="5"/>
      <c r="P82" s="5"/>
      <c r="Q82" s="5"/>
      <c r="R82" s="6" t="s">
        <v>67</v>
      </c>
      <c r="S82" s="5"/>
      <c r="T82" s="10">
        <f t="shared" si="24"/>
        <v>1</v>
      </c>
      <c r="U82" s="5"/>
      <c r="V82" s="5"/>
      <c r="W82" s="5"/>
      <c r="X82" s="5"/>
      <c r="Y82" s="6"/>
      <c r="Z82" s="5"/>
      <c r="AA82" s="5"/>
      <c r="AB82" s="5"/>
      <c r="AC82" s="5"/>
      <c r="AD82" s="6"/>
      <c r="AE82" s="5"/>
      <c r="AF82" s="9">
        <f t="shared" si="25"/>
        <v>0</v>
      </c>
      <c r="AG82" s="5"/>
      <c r="AH82" s="5" t="s">
        <v>69</v>
      </c>
      <c r="AI82" s="5"/>
      <c r="AJ82" s="5"/>
      <c r="AK82" s="5"/>
      <c r="AL82" s="6" t="s">
        <v>67</v>
      </c>
      <c r="AM82" s="5"/>
      <c r="AN82" s="5"/>
      <c r="AO82" s="10">
        <f t="shared" si="26"/>
        <v>1</v>
      </c>
      <c r="AP82" s="11">
        <f t="shared" si="9"/>
        <v>3</v>
      </c>
    </row>
    <row r="83" spans="1:42" ht="15.75" thickBot="1">
      <c r="A83" s="8" t="s">
        <v>48</v>
      </c>
      <c r="B83" s="6">
        <v>6</v>
      </c>
      <c r="C83" s="5"/>
      <c r="D83" s="5"/>
      <c r="E83" s="5"/>
      <c r="F83" s="5"/>
      <c r="G83" s="5"/>
      <c r="H83" s="5"/>
      <c r="I83" s="5"/>
      <c r="J83" s="6" t="s">
        <v>67</v>
      </c>
      <c r="K83" s="5"/>
      <c r="L83" s="9">
        <f t="shared" si="23"/>
        <v>1</v>
      </c>
      <c r="M83" s="5"/>
      <c r="N83" s="5"/>
      <c r="O83" s="5"/>
      <c r="P83" s="5"/>
      <c r="Q83" s="6" t="s">
        <v>67</v>
      </c>
      <c r="R83" s="5"/>
      <c r="S83" s="5"/>
      <c r="T83" s="10">
        <f t="shared" si="24"/>
        <v>1</v>
      </c>
      <c r="U83" s="5"/>
      <c r="V83" s="5"/>
      <c r="W83" s="5"/>
      <c r="X83" s="5"/>
      <c r="Y83" s="5"/>
      <c r="Z83" s="6" t="s">
        <v>67</v>
      </c>
      <c r="AA83" s="5"/>
      <c r="AB83" s="5"/>
      <c r="AC83" s="5"/>
      <c r="AD83" s="5"/>
      <c r="AE83" s="5"/>
      <c r="AF83" s="9">
        <f t="shared" si="25"/>
        <v>1</v>
      </c>
      <c r="AG83" s="5"/>
      <c r="AH83" s="5"/>
      <c r="AI83" s="6" t="s">
        <v>69</v>
      </c>
      <c r="AJ83" s="5"/>
      <c r="AK83" s="5"/>
      <c r="AL83" s="5"/>
      <c r="AM83" s="5"/>
      <c r="AN83" s="5"/>
      <c r="AO83" s="10">
        <f>COUNTIF(AG83:AN83,"к")+COUNTIF(AG83:AN83,"в")</f>
        <v>1</v>
      </c>
      <c r="AP83" s="11">
        <f t="shared" ref="AP83:AP143" si="28">L83+T83+AF83+AO83</f>
        <v>4</v>
      </c>
    </row>
    <row r="84" spans="1:42" ht="15.75" thickBot="1">
      <c r="A84" s="8" t="s">
        <v>42</v>
      </c>
      <c r="B84" s="6">
        <v>6</v>
      </c>
      <c r="C84" s="5"/>
      <c r="D84" s="5"/>
      <c r="E84" s="5"/>
      <c r="F84" s="5"/>
      <c r="G84" s="5"/>
      <c r="H84" s="5"/>
      <c r="I84" s="6" t="s">
        <v>67</v>
      </c>
      <c r="J84" s="5"/>
      <c r="K84" s="5"/>
      <c r="L84" s="9">
        <f t="shared" si="23"/>
        <v>1</v>
      </c>
      <c r="M84" s="5"/>
      <c r="N84" s="5"/>
      <c r="O84" s="5"/>
      <c r="P84" s="5"/>
      <c r="Q84" s="6" t="s">
        <v>67</v>
      </c>
      <c r="R84" s="5"/>
      <c r="S84" s="5"/>
      <c r="T84" s="10">
        <f t="shared" si="24"/>
        <v>1</v>
      </c>
      <c r="U84" s="5"/>
      <c r="V84" s="5"/>
      <c r="W84" s="5"/>
      <c r="X84" s="5"/>
      <c r="Y84" s="6"/>
      <c r="Z84" s="5"/>
      <c r="AA84" s="5"/>
      <c r="AB84" s="5"/>
      <c r="AC84" s="5"/>
      <c r="AD84" s="5"/>
      <c r="AE84" s="5"/>
      <c r="AF84" s="9">
        <f t="shared" si="25"/>
        <v>0</v>
      </c>
      <c r="AG84" s="5"/>
      <c r="AH84" s="5"/>
      <c r="AI84" s="6" t="s">
        <v>69</v>
      </c>
      <c r="AJ84" s="5"/>
      <c r="AK84" s="5"/>
      <c r="AL84" s="5"/>
      <c r="AM84" s="5"/>
      <c r="AN84" s="5"/>
      <c r="AO84" s="10">
        <f>COUNTIF(AG84:AN84,"к")+COUNTIF(AG84:AN84,"в")</f>
        <v>1</v>
      </c>
      <c r="AP84" s="11">
        <f t="shared" si="28"/>
        <v>3</v>
      </c>
    </row>
    <row r="85" spans="1:42" ht="15.75" thickBot="1">
      <c r="A85" s="8" t="s">
        <v>43</v>
      </c>
      <c r="B85" s="6">
        <v>6</v>
      </c>
      <c r="C85" s="5"/>
      <c r="D85" s="5"/>
      <c r="E85" s="5"/>
      <c r="F85" s="5"/>
      <c r="G85" s="5"/>
      <c r="H85" s="5"/>
      <c r="I85" s="5"/>
      <c r="J85" s="6" t="s">
        <v>67</v>
      </c>
      <c r="K85" s="5"/>
      <c r="L85" s="9">
        <f>COUNTIF(C84:K84,"к")</f>
        <v>1</v>
      </c>
      <c r="M85" s="5"/>
      <c r="N85" s="5"/>
      <c r="O85" s="5"/>
      <c r="P85" s="5"/>
      <c r="Q85" s="6" t="s">
        <v>67</v>
      </c>
      <c r="R85" s="5"/>
      <c r="S85" s="5"/>
      <c r="T85" s="10">
        <f t="shared" si="24"/>
        <v>1</v>
      </c>
      <c r="U85" s="5"/>
      <c r="V85" s="5"/>
      <c r="W85" s="5"/>
      <c r="X85" s="5"/>
      <c r="Y85" s="5"/>
      <c r="Z85" s="5"/>
      <c r="AA85" s="5"/>
      <c r="AB85" s="5"/>
      <c r="AC85" s="5"/>
      <c r="AD85" s="6"/>
      <c r="AE85" s="5"/>
      <c r="AF85" s="9">
        <f t="shared" si="25"/>
        <v>0</v>
      </c>
      <c r="AG85" s="5"/>
      <c r="AH85" s="5" t="s">
        <v>69</v>
      </c>
      <c r="AI85" s="5"/>
      <c r="AJ85" s="5"/>
      <c r="AK85" s="5"/>
      <c r="AL85" s="5"/>
      <c r="AM85" s="6" t="s">
        <v>67</v>
      </c>
      <c r="AN85" s="5"/>
      <c r="AO85" s="10">
        <f t="shared" ref="AO85:AO91" si="29">COUNTIF(AG85:AN85,"к")+COUNTIF(AG85:AN85,"А")</f>
        <v>1</v>
      </c>
      <c r="AP85" s="11">
        <f t="shared" si="28"/>
        <v>3</v>
      </c>
    </row>
    <row r="86" spans="1:42" ht="15.75" thickBot="1">
      <c r="A86" s="8" t="s">
        <v>27</v>
      </c>
      <c r="B86" s="6">
        <v>6</v>
      </c>
      <c r="C86" s="5"/>
      <c r="D86" s="5"/>
      <c r="E86" s="5"/>
      <c r="F86" s="5"/>
      <c r="G86" s="5"/>
      <c r="H86" s="5"/>
      <c r="I86" s="5"/>
      <c r="J86" s="5"/>
      <c r="K86" s="5"/>
      <c r="L86" s="9">
        <f t="shared" si="20"/>
        <v>0</v>
      </c>
      <c r="M86" s="5"/>
      <c r="N86" s="5"/>
      <c r="O86" s="5"/>
      <c r="P86" s="6" t="s">
        <v>67</v>
      </c>
      <c r="Q86" s="5"/>
      <c r="R86" s="5"/>
      <c r="S86" s="5"/>
      <c r="T86" s="10">
        <f t="shared" si="24"/>
        <v>1</v>
      </c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9">
        <f t="shared" si="22"/>
        <v>0</v>
      </c>
      <c r="AG86" s="5"/>
      <c r="AH86" s="5"/>
      <c r="AI86" s="5"/>
      <c r="AJ86" s="5"/>
      <c r="AK86" s="6" t="s">
        <v>67</v>
      </c>
      <c r="AL86" s="5"/>
      <c r="AM86" s="5"/>
      <c r="AN86" s="5"/>
      <c r="AO86" s="10">
        <f t="shared" si="29"/>
        <v>1</v>
      </c>
      <c r="AP86" s="11">
        <f t="shared" si="28"/>
        <v>2</v>
      </c>
    </row>
    <row r="87" spans="1:42" ht="15.75" thickBot="1">
      <c r="A87" s="8" t="s">
        <v>26</v>
      </c>
      <c r="B87" s="6">
        <v>6</v>
      </c>
      <c r="C87" s="5"/>
      <c r="D87" s="5"/>
      <c r="E87" s="5"/>
      <c r="F87" s="5"/>
      <c r="G87" s="5"/>
      <c r="H87" s="5"/>
      <c r="I87" s="5"/>
      <c r="J87" s="5"/>
      <c r="K87" s="5"/>
      <c r="L87" s="9">
        <f t="shared" si="20"/>
        <v>0</v>
      </c>
      <c r="M87" s="5"/>
      <c r="N87" s="5"/>
      <c r="O87" s="5"/>
      <c r="P87" s="6" t="s">
        <v>67</v>
      </c>
      <c r="Q87" s="5"/>
      <c r="R87" s="5"/>
      <c r="S87" s="5"/>
      <c r="T87" s="10">
        <f t="shared" si="24"/>
        <v>1</v>
      </c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9">
        <f t="shared" si="22"/>
        <v>0</v>
      </c>
      <c r="AG87" s="5"/>
      <c r="AH87" s="5"/>
      <c r="AI87" s="5"/>
      <c r="AJ87" s="5"/>
      <c r="AK87" s="6" t="s">
        <v>67</v>
      </c>
      <c r="AL87" s="5"/>
      <c r="AM87" s="5"/>
      <c r="AN87" s="5"/>
      <c r="AO87" s="10">
        <f t="shared" si="29"/>
        <v>1</v>
      </c>
      <c r="AP87" s="11">
        <f t="shared" si="28"/>
        <v>2</v>
      </c>
    </row>
    <row r="88" spans="1:42" ht="15.75" thickBot="1">
      <c r="A88" s="8" t="s">
        <v>44</v>
      </c>
      <c r="B88" s="6">
        <v>6</v>
      </c>
      <c r="C88" s="5"/>
      <c r="D88" s="5"/>
      <c r="E88" s="5"/>
      <c r="F88" s="5"/>
      <c r="G88" s="5"/>
      <c r="H88" s="5"/>
      <c r="I88" s="5"/>
      <c r="J88" s="5"/>
      <c r="K88" s="5"/>
      <c r="L88" s="9">
        <f t="shared" si="20"/>
        <v>0</v>
      </c>
      <c r="M88" s="5"/>
      <c r="N88" s="5"/>
      <c r="O88" s="5"/>
      <c r="P88" s="5"/>
      <c r="Q88" s="5"/>
      <c r="R88" s="6" t="s">
        <v>67</v>
      </c>
      <c r="S88" s="5"/>
      <c r="T88" s="10">
        <f t="shared" si="24"/>
        <v>1</v>
      </c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9">
        <f t="shared" si="22"/>
        <v>0</v>
      </c>
      <c r="AG88" s="5"/>
      <c r="AH88" s="5"/>
      <c r="AI88" s="5"/>
      <c r="AJ88" s="5"/>
      <c r="AK88" s="5"/>
      <c r="AL88" s="6" t="s">
        <v>67</v>
      </c>
      <c r="AM88" s="5"/>
      <c r="AN88" s="5"/>
      <c r="AO88" s="10">
        <f t="shared" si="29"/>
        <v>1</v>
      </c>
      <c r="AP88" s="11">
        <f t="shared" si="28"/>
        <v>2</v>
      </c>
    </row>
    <row r="89" spans="1:42" ht="15.75" thickBot="1">
      <c r="A89" s="8" t="s">
        <v>29</v>
      </c>
      <c r="B89" s="6">
        <v>6</v>
      </c>
      <c r="C89" s="5"/>
      <c r="D89" s="5"/>
      <c r="E89" s="5"/>
      <c r="F89" s="5"/>
      <c r="G89" s="5"/>
      <c r="H89" s="5"/>
      <c r="I89" s="5"/>
      <c r="J89" s="5"/>
      <c r="K89" s="5"/>
      <c r="L89" s="9">
        <f t="shared" si="20"/>
        <v>0</v>
      </c>
      <c r="M89" s="5"/>
      <c r="N89" s="5"/>
      <c r="O89" s="5"/>
      <c r="P89" s="5"/>
      <c r="Q89" s="6" t="s">
        <v>67</v>
      </c>
      <c r="R89" s="5"/>
      <c r="S89" s="5"/>
      <c r="T89" s="10">
        <f t="shared" si="24"/>
        <v>1</v>
      </c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9">
        <f t="shared" si="22"/>
        <v>0</v>
      </c>
      <c r="AG89" s="5"/>
      <c r="AH89" s="5"/>
      <c r="AI89" s="5"/>
      <c r="AJ89" s="6" t="s">
        <v>67</v>
      </c>
      <c r="AK89" s="5"/>
      <c r="AL89" s="5"/>
      <c r="AM89" s="5"/>
      <c r="AN89" s="5"/>
      <c r="AO89" s="10">
        <f t="shared" si="29"/>
        <v>1</v>
      </c>
      <c r="AP89" s="11">
        <f t="shared" si="28"/>
        <v>2</v>
      </c>
    </row>
    <row r="90" spans="1:42" ht="15.75" thickBot="1">
      <c r="A90" s="8" t="s">
        <v>52</v>
      </c>
      <c r="B90" s="6">
        <v>6</v>
      </c>
      <c r="C90" s="5"/>
      <c r="D90" s="5"/>
      <c r="E90" s="5"/>
      <c r="F90" s="5"/>
      <c r="G90" s="5"/>
      <c r="H90" s="5"/>
      <c r="I90" s="5"/>
      <c r="J90" s="5"/>
      <c r="K90" s="5"/>
      <c r="L90" s="9">
        <f t="shared" ref="L90" si="30">SUM(C90:K90)</f>
        <v>0</v>
      </c>
      <c r="M90" s="5"/>
      <c r="N90" s="5"/>
      <c r="O90" s="5"/>
      <c r="P90" s="6" t="s">
        <v>67</v>
      </c>
      <c r="Q90" s="5"/>
      <c r="R90" s="5"/>
      <c r="S90" s="5"/>
      <c r="T90" s="10">
        <f t="shared" si="24"/>
        <v>1</v>
      </c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9">
        <f t="shared" ref="AF90" si="31">SUM(U90:AE90)</f>
        <v>0</v>
      </c>
      <c r="AG90" s="5"/>
      <c r="AH90" s="5"/>
      <c r="AI90" s="5"/>
      <c r="AJ90" s="5"/>
      <c r="AK90" s="6" t="s">
        <v>67</v>
      </c>
      <c r="AL90" s="5"/>
      <c r="AM90" s="5"/>
      <c r="AN90" s="5"/>
      <c r="AO90" s="10">
        <f t="shared" si="29"/>
        <v>1</v>
      </c>
      <c r="AP90" s="11">
        <f t="shared" ref="AP90" si="32">L90+T90+AF90+AO90</f>
        <v>2</v>
      </c>
    </row>
    <row r="91" spans="1:42" ht="15.75" thickBot="1">
      <c r="A91" s="8" t="s">
        <v>63</v>
      </c>
      <c r="B91" s="6">
        <v>6</v>
      </c>
      <c r="C91" s="5"/>
      <c r="D91" s="5"/>
      <c r="E91" s="5"/>
      <c r="F91" s="5"/>
      <c r="G91" s="5"/>
      <c r="H91" s="5"/>
      <c r="I91" s="5"/>
      <c r="J91" s="5"/>
      <c r="K91" s="5"/>
      <c r="L91" s="9">
        <f t="shared" si="20"/>
        <v>0</v>
      </c>
      <c r="M91" s="5"/>
      <c r="N91" s="5"/>
      <c r="O91" s="5"/>
      <c r="P91" s="6" t="s">
        <v>67</v>
      </c>
      <c r="Q91" s="5"/>
      <c r="R91" s="5"/>
      <c r="S91" s="5"/>
      <c r="T91" s="10">
        <f t="shared" si="24"/>
        <v>1</v>
      </c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9">
        <f t="shared" si="22"/>
        <v>0</v>
      </c>
      <c r="AG91" s="5"/>
      <c r="AH91" s="5"/>
      <c r="AI91" s="5"/>
      <c r="AJ91" s="5"/>
      <c r="AK91" s="6" t="s">
        <v>67</v>
      </c>
      <c r="AL91" s="5"/>
      <c r="AM91" s="5"/>
      <c r="AN91" s="5"/>
      <c r="AO91" s="10">
        <f t="shared" si="29"/>
        <v>1</v>
      </c>
      <c r="AP91" s="11">
        <f t="shared" si="28"/>
        <v>2</v>
      </c>
    </row>
    <row r="92" spans="1:42" ht="15.75" thickBot="1">
      <c r="A92" s="16" t="s">
        <v>49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9">
        <f t="shared" si="20"/>
        <v>0</v>
      </c>
      <c r="M92" s="17"/>
      <c r="N92" s="17"/>
      <c r="O92" s="17"/>
      <c r="P92" s="17"/>
      <c r="Q92" s="17"/>
      <c r="R92" s="17"/>
      <c r="S92" s="17"/>
      <c r="T92" s="10">
        <f t="shared" si="21"/>
        <v>0</v>
      </c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9">
        <f t="shared" si="22"/>
        <v>0</v>
      </c>
      <c r="AG92" s="17"/>
      <c r="AH92" s="17"/>
      <c r="AI92" s="17"/>
      <c r="AJ92" s="17"/>
      <c r="AK92" s="17"/>
      <c r="AL92" s="17"/>
      <c r="AM92" s="17"/>
      <c r="AN92" s="17"/>
      <c r="AO92" s="10">
        <f t="shared" ref="AO92:AO134" si="33">SUM(AG92:AN92)</f>
        <v>0</v>
      </c>
      <c r="AP92" s="11">
        <f t="shared" si="28"/>
        <v>0</v>
      </c>
    </row>
    <row r="93" spans="1:42" ht="15.75" thickBot="1">
      <c r="A93" s="8" t="s">
        <v>21</v>
      </c>
      <c r="B93" s="6">
        <v>7</v>
      </c>
      <c r="C93" s="5"/>
      <c r="D93" s="5"/>
      <c r="E93" s="5"/>
      <c r="F93" s="6" t="s">
        <v>67</v>
      </c>
      <c r="G93" s="5"/>
      <c r="H93" s="5"/>
      <c r="I93" s="6" t="s">
        <v>67</v>
      </c>
      <c r="J93" s="5"/>
      <c r="K93" s="5"/>
      <c r="L93" s="9">
        <f t="shared" ref="L93:L111" si="34">COUNTIF(C93:K93,"к")</f>
        <v>2</v>
      </c>
      <c r="M93" s="5"/>
      <c r="N93" s="5"/>
      <c r="O93" s="6" t="s">
        <v>67</v>
      </c>
      <c r="P93" s="5"/>
      <c r="Q93" s="5"/>
      <c r="R93" s="6" t="s">
        <v>67</v>
      </c>
      <c r="S93" s="5"/>
      <c r="T93" s="10">
        <f t="shared" ref="T93:T109" si="35">COUNTIF(M93:S93,"к")</f>
        <v>2</v>
      </c>
      <c r="U93" s="5"/>
      <c r="V93" s="5"/>
      <c r="W93" s="6" t="s">
        <v>67</v>
      </c>
      <c r="X93" s="5"/>
      <c r="Y93" s="5"/>
      <c r="Z93" s="5"/>
      <c r="AA93" s="6" t="s">
        <v>67</v>
      </c>
      <c r="AB93" s="5"/>
      <c r="AC93" s="5"/>
      <c r="AD93" s="6"/>
      <c r="AE93" s="5"/>
      <c r="AF93" s="9">
        <f t="shared" ref="AF93:AF109" si="36">COUNTIF(U93:AE93,"к")+COUNTIF(U93:AE93,"в")</f>
        <v>2</v>
      </c>
      <c r="AG93" s="5"/>
      <c r="AH93" s="5"/>
      <c r="AI93" s="6" t="s">
        <v>69</v>
      </c>
      <c r="AJ93" s="5"/>
      <c r="AK93" s="5"/>
      <c r="AL93" s="5"/>
      <c r="AM93" s="6" t="s">
        <v>67</v>
      </c>
      <c r="AN93" s="5"/>
      <c r="AO93" s="10">
        <f t="shared" ref="AO93:AO111" si="37">COUNTIF(AG93:AN93,"к")+COUNTIF(AG93:AN93,"в")</f>
        <v>2</v>
      </c>
      <c r="AP93" s="11">
        <f t="shared" si="28"/>
        <v>8</v>
      </c>
    </row>
    <row r="94" spans="1:42" ht="15.75" thickBot="1">
      <c r="A94" s="8" t="s">
        <v>39</v>
      </c>
      <c r="B94" s="6">
        <v>7</v>
      </c>
      <c r="C94" s="5"/>
      <c r="D94" s="5"/>
      <c r="E94" s="5"/>
      <c r="F94" s="5"/>
      <c r="G94" s="5"/>
      <c r="H94" s="5"/>
      <c r="I94" s="6" t="s">
        <v>67</v>
      </c>
      <c r="J94" s="5"/>
      <c r="K94" s="5"/>
      <c r="L94" s="9">
        <f t="shared" si="34"/>
        <v>1</v>
      </c>
      <c r="M94" s="5"/>
      <c r="N94" s="5"/>
      <c r="O94" s="5"/>
      <c r="P94" s="5"/>
      <c r="Q94" s="5"/>
      <c r="R94" s="5"/>
      <c r="S94" s="6" t="s">
        <v>67</v>
      </c>
      <c r="T94" s="10">
        <f t="shared" si="35"/>
        <v>1</v>
      </c>
      <c r="U94" s="5"/>
      <c r="V94" s="5"/>
      <c r="W94" s="5"/>
      <c r="X94" s="5"/>
      <c r="Y94" s="6"/>
      <c r="Z94" s="5"/>
      <c r="AA94" s="5" t="s">
        <v>67</v>
      </c>
      <c r="AB94" s="5"/>
      <c r="AC94" s="5"/>
      <c r="AD94" s="5"/>
      <c r="AE94" s="5"/>
      <c r="AF94" s="9">
        <f t="shared" si="36"/>
        <v>1</v>
      </c>
      <c r="AG94" s="5"/>
      <c r="AH94" s="6" t="s">
        <v>67</v>
      </c>
      <c r="AI94" s="5"/>
      <c r="AJ94" s="5"/>
      <c r="AK94" s="5"/>
      <c r="AL94" s="6" t="s">
        <v>67</v>
      </c>
      <c r="AM94" s="5"/>
      <c r="AN94" s="5"/>
      <c r="AO94" s="10">
        <f t="shared" si="37"/>
        <v>2</v>
      </c>
      <c r="AP94" s="11">
        <f t="shared" si="28"/>
        <v>5</v>
      </c>
    </row>
    <row r="95" spans="1:42" ht="15.75" thickBot="1">
      <c r="A95" s="8" t="s">
        <v>23</v>
      </c>
      <c r="B95" s="6">
        <v>7</v>
      </c>
      <c r="C95" s="5"/>
      <c r="D95" s="5"/>
      <c r="E95" s="5"/>
      <c r="F95" s="5"/>
      <c r="G95" s="5"/>
      <c r="H95" s="5"/>
      <c r="I95" s="5"/>
      <c r="J95" s="5"/>
      <c r="K95" s="5"/>
      <c r="L95" s="9">
        <f t="shared" si="34"/>
        <v>0</v>
      </c>
      <c r="M95" s="5"/>
      <c r="N95" s="5"/>
      <c r="O95" s="5"/>
      <c r="P95" s="5"/>
      <c r="Q95" s="6" t="s">
        <v>67</v>
      </c>
      <c r="R95" s="5"/>
      <c r="S95" s="5"/>
      <c r="T95" s="10">
        <f t="shared" si="35"/>
        <v>1</v>
      </c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9">
        <f t="shared" si="36"/>
        <v>0</v>
      </c>
      <c r="AG95" s="5"/>
      <c r="AH95" s="5"/>
      <c r="AI95" s="5"/>
      <c r="AJ95" s="5"/>
      <c r="AK95" s="6"/>
      <c r="AL95" s="5"/>
      <c r="AM95" s="5"/>
      <c r="AN95" s="5"/>
      <c r="AO95" s="10">
        <f t="shared" si="37"/>
        <v>0</v>
      </c>
      <c r="AP95" s="11">
        <f t="shared" si="28"/>
        <v>1</v>
      </c>
    </row>
    <row r="96" spans="1:42" ht="15.75" thickBot="1">
      <c r="A96" s="8" t="s">
        <v>24</v>
      </c>
      <c r="B96" s="6">
        <v>7</v>
      </c>
      <c r="C96" s="5"/>
      <c r="D96" s="5"/>
      <c r="E96" s="5"/>
      <c r="F96" s="5"/>
      <c r="G96" s="5"/>
      <c r="H96" s="5"/>
      <c r="I96" s="5"/>
      <c r="J96" s="5"/>
      <c r="K96" s="5"/>
      <c r="L96" s="9">
        <f t="shared" si="34"/>
        <v>0</v>
      </c>
      <c r="M96" s="5"/>
      <c r="N96" s="5"/>
      <c r="O96" s="5"/>
      <c r="P96" s="5"/>
      <c r="Q96" s="6"/>
      <c r="R96" s="5"/>
      <c r="S96" s="5"/>
      <c r="T96" s="10">
        <f t="shared" si="35"/>
        <v>0</v>
      </c>
      <c r="U96" s="5"/>
      <c r="V96" s="5"/>
      <c r="W96" s="5"/>
      <c r="X96" s="5"/>
      <c r="Y96" s="5"/>
      <c r="Z96" s="5"/>
      <c r="AA96" s="5"/>
      <c r="AB96" s="5" t="s">
        <v>67</v>
      </c>
      <c r="AC96" s="5"/>
      <c r="AD96" s="5"/>
      <c r="AE96" s="5"/>
      <c r="AF96" s="9">
        <f t="shared" si="36"/>
        <v>1</v>
      </c>
      <c r="AG96" s="5"/>
      <c r="AH96" s="5"/>
      <c r="AI96" s="5"/>
      <c r="AJ96" s="5"/>
      <c r="AK96" s="6" t="s">
        <v>67</v>
      </c>
      <c r="AL96" s="5"/>
      <c r="AM96" s="5"/>
      <c r="AN96" s="5"/>
      <c r="AO96" s="10">
        <f t="shared" si="37"/>
        <v>1</v>
      </c>
      <c r="AP96" s="11">
        <f t="shared" si="28"/>
        <v>2</v>
      </c>
    </row>
    <row r="97" spans="1:42" ht="15.75" thickBot="1">
      <c r="A97" s="8" t="s">
        <v>40</v>
      </c>
      <c r="B97" s="6">
        <v>7</v>
      </c>
      <c r="C97" s="5"/>
      <c r="D97" s="5"/>
      <c r="E97" s="5"/>
      <c r="F97" s="6" t="s">
        <v>67</v>
      </c>
      <c r="G97" s="5"/>
      <c r="H97" s="5"/>
      <c r="I97" s="5"/>
      <c r="J97" s="6" t="s">
        <v>67</v>
      </c>
      <c r="K97" s="5"/>
      <c r="L97" s="9">
        <f t="shared" si="34"/>
        <v>2</v>
      </c>
      <c r="M97" s="5"/>
      <c r="N97" s="5"/>
      <c r="O97" s="5"/>
      <c r="P97" s="5"/>
      <c r="Q97" s="5"/>
      <c r="R97" s="6" t="s">
        <v>67</v>
      </c>
      <c r="S97" s="5"/>
      <c r="T97" s="10">
        <f t="shared" si="35"/>
        <v>1</v>
      </c>
      <c r="U97" s="5"/>
      <c r="V97" s="5"/>
      <c r="W97" s="5"/>
      <c r="X97" s="6"/>
      <c r="Y97" s="5"/>
      <c r="Z97" s="5"/>
      <c r="AA97" s="5" t="s">
        <v>67</v>
      </c>
      <c r="AB97" s="5"/>
      <c r="AC97" s="5"/>
      <c r="AD97" s="6" t="s">
        <v>67</v>
      </c>
      <c r="AE97" s="5"/>
      <c r="AF97" s="9">
        <f t="shared" si="36"/>
        <v>2</v>
      </c>
      <c r="AG97" s="5"/>
      <c r="AH97" s="5"/>
      <c r="AI97" s="6"/>
      <c r="AJ97" s="5" t="s">
        <v>69</v>
      </c>
      <c r="AK97" s="5"/>
      <c r="AL97" s="5"/>
      <c r="AM97" s="6" t="s">
        <v>67</v>
      </c>
      <c r="AN97" s="5"/>
      <c r="AO97" s="10">
        <f t="shared" si="37"/>
        <v>2</v>
      </c>
      <c r="AP97" s="11">
        <f t="shared" si="28"/>
        <v>7</v>
      </c>
    </row>
    <row r="98" spans="1:42" ht="15.75" thickBot="1">
      <c r="A98" s="8" t="s">
        <v>50</v>
      </c>
      <c r="B98" s="6">
        <v>7</v>
      </c>
      <c r="C98" s="5"/>
      <c r="D98" s="5"/>
      <c r="E98" s="5"/>
      <c r="F98" s="6" t="s">
        <v>67</v>
      </c>
      <c r="G98" s="5"/>
      <c r="H98" s="5"/>
      <c r="I98" s="6" t="s">
        <v>67</v>
      </c>
      <c r="J98" s="5"/>
      <c r="K98" s="5"/>
      <c r="L98" s="9">
        <f t="shared" si="34"/>
        <v>2</v>
      </c>
      <c r="M98" s="5"/>
      <c r="N98" s="5"/>
      <c r="O98" s="6" t="s">
        <v>67</v>
      </c>
      <c r="P98" s="5"/>
      <c r="Q98" s="5"/>
      <c r="R98" s="5"/>
      <c r="S98" s="6" t="s">
        <v>67</v>
      </c>
      <c r="T98" s="10">
        <f t="shared" si="35"/>
        <v>2</v>
      </c>
      <c r="U98" s="5"/>
      <c r="V98" s="5"/>
      <c r="W98" s="6" t="s">
        <v>67</v>
      </c>
      <c r="X98" s="5"/>
      <c r="Y98" s="5"/>
      <c r="Z98" s="6" t="s">
        <v>67</v>
      </c>
      <c r="AA98" s="5"/>
      <c r="AB98" s="5"/>
      <c r="AC98" s="5"/>
      <c r="AD98" s="5"/>
      <c r="AE98" s="5"/>
      <c r="AF98" s="9">
        <f t="shared" si="36"/>
        <v>2</v>
      </c>
      <c r="AG98" s="5"/>
      <c r="AH98" s="6" t="s">
        <v>67</v>
      </c>
      <c r="AI98" s="5"/>
      <c r="AJ98" s="5"/>
      <c r="AK98" s="5"/>
      <c r="AL98" s="5"/>
      <c r="AM98" s="6" t="s">
        <v>67</v>
      </c>
      <c r="AN98" s="5"/>
      <c r="AO98" s="10">
        <f t="shared" si="37"/>
        <v>2</v>
      </c>
      <c r="AP98" s="11">
        <f t="shared" si="28"/>
        <v>8</v>
      </c>
    </row>
    <row r="99" spans="1:42" ht="15.75" thickBot="1">
      <c r="A99" s="8" t="s">
        <v>51</v>
      </c>
      <c r="B99" s="6">
        <v>7</v>
      </c>
      <c r="C99" s="5"/>
      <c r="D99" s="5"/>
      <c r="E99" s="5"/>
      <c r="F99" s="5"/>
      <c r="G99" s="5"/>
      <c r="H99" s="5"/>
      <c r="I99" s="5"/>
      <c r="J99" s="6" t="s">
        <v>67</v>
      </c>
      <c r="K99" s="5"/>
      <c r="L99" s="9">
        <f t="shared" si="34"/>
        <v>1</v>
      </c>
      <c r="M99" s="5"/>
      <c r="N99" s="5"/>
      <c r="O99" s="6" t="s">
        <v>67</v>
      </c>
      <c r="P99" s="5"/>
      <c r="Q99" s="5"/>
      <c r="R99" s="6" t="s">
        <v>67</v>
      </c>
      <c r="S99" s="5"/>
      <c r="T99" s="10">
        <f t="shared" si="35"/>
        <v>2</v>
      </c>
      <c r="U99" s="5"/>
      <c r="V99" s="5"/>
      <c r="W99" s="5"/>
      <c r="X99" s="5"/>
      <c r="Y99" s="6"/>
      <c r="Z99" s="5"/>
      <c r="AA99" s="5" t="s">
        <v>67</v>
      </c>
      <c r="AB99" s="5"/>
      <c r="AC99" s="5"/>
      <c r="AD99" s="6"/>
      <c r="AE99" s="5"/>
      <c r="AF99" s="9">
        <f t="shared" si="36"/>
        <v>1</v>
      </c>
      <c r="AG99" s="5"/>
      <c r="AH99" s="5"/>
      <c r="AI99" s="5"/>
      <c r="AJ99" s="6" t="s">
        <v>69</v>
      </c>
      <c r="AK99" s="5"/>
      <c r="AL99" s="5"/>
      <c r="AM99" s="6" t="s">
        <v>67</v>
      </c>
      <c r="AN99" s="5"/>
      <c r="AO99" s="10">
        <f t="shared" si="37"/>
        <v>2</v>
      </c>
      <c r="AP99" s="11">
        <f t="shared" si="28"/>
        <v>6</v>
      </c>
    </row>
    <row r="100" spans="1:42" ht="15.75" thickBot="1">
      <c r="A100" s="8" t="s">
        <v>52</v>
      </c>
      <c r="B100" s="6">
        <v>7</v>
      </c>
      <c r="C100" s="5"/>
      <c r="D100" s="5"/>
      <c r="E100" s="5"/>
      <c r="F100" s="5"/>
      <c r="G100" s="5"/>
      <c r="H100" s="5"/>
      <c r="I100" s="5"/>
      <c r="J100" s="5"/>
      <c r="K100" s="5"/>
      <c r="L100" s="9">
        <f t="shared" si="34"/>
        <v>0</v>
      </c>
      <c r="M100" s="5"/>
      <c r="N100" s="5"/>
      <c r="O100" s="5"/>
      <c r="P100" s="5"/>
      <c r="Q100" s="6" t="s">
        <v>67</v>
      </c>
      <c r="R100" s="5"/>
      <c r="S100" s="5"/>
      <c r="T100" s="10">
        <f t="shared" si="35"/>
        <v>1</v>
      </c>
      <c r="U100" s="5"/>
      <c r="V100" s="6" t="s">
        <v>67</v>
      </c>
      <c r="W100" s="5"/>
      <c r="X100" s="5"/>
      <c r="Y100" s="5"/>
      <c r="Z100" s="5"/>
      <c r="AA100" s="5"/>
      <c r="AB100" s="5"/>
      <c r="AC100" s="5"/>
      <c r="AD100" s="5"/>
      <c r="AF100" s="9">
        <f t="shared" si="36"/>
        <v>1</v>
      </c>
      <c r="AG100" s="5"/>
      <c r="AH100" s="5"/>
      <c r="AI100" s="5"/>
      <c r="AJ100" s="5"/>
      <c r="AK100" s="5"/>
      <c r="AL100" s="6" t="s">
        <v>67</v>
      </c>
      <c r="AM100" s="5"/>
      <c r="AN100" s="5"/>
      <c r="AO100" s="10">
        <f t="shared" si="37"/>
        <v>1</v>
      </c>
      <c r="AP100" s="11">
        <f t="shared" si="28"/>
        <v>3</v>
      </c>
    </row>
    <row r="101" spans="1:42" ht="15.75" thickBot="1">
      <c r="A101" s="8" t="s">
        <v>41</v>
      </c>
      <c r="B101" s="6">
        <v>7</v>
      </c>
      <c r="C101" s="5"/>
      <c r="D101" s="5"/>
      <c r="E101" s="6" t="s">
        <v>67</v>
      </c>
      <c r="F101" s="5"/>
      <c r="G101" s="5"/>
      <c r="H101" s="5"/>
      <c r="I101" s="6" t="s">
        <v>67</v>
      </c>
      <c r="J101" s="5"/>
      <c r="K101" s="5"/>
      <c r="L101" s="9">
        <f t="shared" si="34"/>
        <v>2</v>
      </c>
      <c r="M101" s="5"/>
      <c r="N101" s="5"/>
      <c r="O101" s="5"/>
      <c r="P101" s="5"/>
      <c r="Q101" s="5"/>
      <c r="R101" s="6" t="s">
        <v>67</v>
      </c>
      <c r="S101" s="5"/>
      <c r="T101" s="10">
        <f t="shared" si="35"/>
        <v>1</v>
      </c>
      <c r="U101" s="5"/>
      <c r="V101" s="5"/>
      <c r="W101" s="5"/>
      <c r="X101" s="5"/>
      <c r="Y101" s="5"/>
      <c r="Z101" s="6" t="s">
        <v>67</v>
      </c>
      <c r="AA101" s="5"/>
      <c r="AB101" s="5"/>
      <c r="AC101" s="5"/>
      <c r="AD101" s="5"/>
      <c r="AE101" s="1"/>
      <c r="AF101" s="9">
        <f t="shared" si="36"/>
        <v>1</v>
      </c>
      <c r="AG101" s="5"/>
      <c r="AH101" s="6" t="s">
        <v>69</v>
      </c>
      <c r="AI101" s="5"/>
      <c r="AJ101" s="5"/>
      <c r="AK101" s="5"/>
      <c r="AL101" s="6" t="s">
        <v>67</v>
      </c>
      <c r="AM101" s="5"/>
      <c r="AN101" s="5"/>
      <c r="AO101" s="10">
        <f t="shared" si="37"/>
        <v>2</v>
      </c>
      <c r="AP101" s="11">
        <f t="shared" si="28"/>
        <v>6</v>
      </c>
    </row>
    <row r="102" spans="1:42" ht="15.75" thickBot="1">
      <c r="A102" s="8" t="s">
        <v>48</v>
      </c>
      <c r="B102" s="6">
        <v>7</v>
      </c>
      <c r="C102" s="5"/>
      <c r="D102" s="5"/>
      <c r="E102" s="5"/>
      <c r="F102" s="5"/>
      <c r="G102" s="5"/>
      <c r="H102" s="5"/>
      <c r="I102" s="5"/>
      <c r="J102" s="6" t="s">
        <v>67</v>
      </c>
      <c r="K102" s="5"/>
      <c r="L102" s="9">
        <f t="shared" si="34"/>
        <v>1</v>
      </c>
      <c r="M102" s="5"/>
      <c r="N102" s="5"/>
      <c r="O102" s="5"/>
      <c r="P102" s="5"/>
      <c r="Q102" s="5"/>
      <c r="R102" s="5"/>
      <c r="S102" s="6" t="s">
        <v>67</v>
      </c>
      <c r="T102" s="10">
        <f t="shared" si="35"/>
        <v>1</v>
      </c>
      <c r="U102" s="5"/>
      <c r="V102" s="5"/>
      <c r="W102" s="5"/>
      <c r="X102" s="5"/>
      <c r="Y102" s="6" t="s">
        <v>67</v>
      </c>
      <c r="Z102" s="5"/>
      <c r="AA102" s="5"/>
      <c r="AB102" s="5"/>
      <c r="AC102" s="5"/>
      <c r="AD102" s="5"/>
      <c r="AE102" s="5"/>
      <c r="AF102" s="9">
        <f t="shared" si="36"/>
        <v>1</v>
      </c>
      <c r="AG102" s="5"/>
      <c r="AH102" s="5"/>
      <c r="AI102" s="6" t="s">
        <v>69</v>
      </c>
      <c r="AJ102" s="5"/>
      <c r="AK102" s="5"/>
      <c r="AL102" s="5"/>
      <c r="AM102" s="5"/>
      <c r="AN102" s="5"/>
      <c r="AO102" s="10">
        <f t="shared" si="37"/>
        <v>1</v>
      </c>
      <c r="AP102" s="11">
        <f t="shared" si="28"/>
        <v>4</v>
      </c>
    </row>
    <row r="103" spans="1:42" ht="15.75" thickBot="1">
      <c r="A103" s="8" t="s">
        <v>42</v>
      </c>
      <c r="B103" s="6">
        <v>7</v>
      </c>
      <c r="C103" s="5"/>
      <c r="D103" s="5"/>
      <c r="E103" s="5"/>
      <c r="F103" s="6" t="s">
        <v>67</v>
      </c>
      <c r="G103" s="5"/>
      <c r="H103" s="5"/>
      <c r="I103" s="5"/>
      <c r="J103" s="6" t="s">
        <v>67</v>
      </c>
      <c r="K103" s="5"/>
      <c r="L103" s="9">
        <f t="shared" si="34"/>
        <v>2</v>
      </c>
      <c r="M103" s="5"/>
      <c r="N103" s="5"/>
      <c r="O103" s="5"/>
      <c r="P103" s="5"/>
      <c r="Q103" s="5"/>
      <c r="R103" s="6" t="s">
        <v>67</v>
      </c>
      <c r="S103" s="5"/>
      <c r="T103" s="10">
        <f t="shared" si="35"/>
        <v>1</v>
      </c>
      <c r="U103" s="5"/>
      <c r="V103" s="5"/>
      <c r="W103" s="5"/>
      <c r="X103" s="5"/>
      <c r="Y103" s="6" t="s">
        <v>67</v>
      </c>
      <c r="Z103" s="5"/>
      <c r="AA103" s="5"/>
      <c r="AB103" s="5"/>
      <c r="AC103" s="5"/>
      <c r="AD103" s="6" t="s">
        <v>67</v>
      </c>
      <c r="AE103" s="5"/>
      <c r="AF103" s="9">
        <f t="shared" si="36"/>
        <v>2</v>
      </c>
      <c r="AG103" s="5"/>
      <c r="AH103" s="6" t="s">
        <v>69</v>
      </c>
      <c r="AI103" s="5"/>
      <c r="AJ103" s="5"/>
      <c r="AK103" s="5"/>
      <c r="AL103" s="5"/>
      <c r="AM103" s="5"/>
      <c r="AN103" s="5"/>
      <c r="AO103" s="10">
        <f t="shared" si="37"/>
        <v>1</v>
      </c>
      <c r="AP103" s="11">
        <f t="shared" si="28"/>
        <v>6</v>
      </c>
    </row>
    <row r="104" spans="1:42" ht="15.75" thickBot="1">
      <c r="A104" s="8" t="s">
        <v>43</v>
      </c>
      <c r="B104" s="6">
        <v>7</v>
      </c>
      <c r="C104" s="5"/>
      <c r="D104" s="5"/>
      <c r="E104" s="5"/>
      <c r="F104" s="6" t="s">
        <v>67</v>
      </c>
      <c r="G104" s="5"/>
      <c r="H104" s="5"/>
      <c r="I104" s="6" t="s">
        <v>67</v>
      </c>
      <c r="J104" s="5"/>
      <c r="K104" s="5"/>
      <c r="L104" s="9">
        <f t="shared" si="34"/>
        <v>2</v>
      </c>
      <c r="M104" s="5"/>
      <c r="N104" s="6" t="s">
        <v>67</v>
      </c>
      <c r="O104" s="5"/>
      <c r="P104" s="5"/>
      <c r="Q104" s="5"/>
      <c r="R104" s="5"/>
      <c r="S104" s="6" t="s">
        <v>67</v>
      </c>
      <c r="T104" s="10">
        <f t="shared" si="35"/>
        <v>2</v>
      </c>
      <c r="U104" s="5"/>
      <c r="V104" s="5"/>
      <c r="W104" s="5"/>
      <c r="X104" s="5"/>
      <c r="Y104" s="5"/>
      <c r="Z104" s="5"/>
      <c r="AA104" s="6" t="s">
        <v>67</v>
      </c>
      <c r="AB104" s="5"/>
      <c r="AC104" s="5"/>
      <c r="AD104" s="5"/>
      <c r="AE104" s="5"/>
      <c r="AF104" s="9">
        <f t="shared" si="36"/>
        <v>1</v>
      </c>
      <c r="AG104" s="5"/>
      <c r="AH104" s="5"/>
      <c r="AI104" s="6" t="s">
        <v>69</v>
      </c>
      <c r="AJ104" s="5"/>
      <c r="AK104" s="5"/>
      <c r="AL104" s="5"/>
      <c r="AM104" s="5"/>
      <c r="AN104" s="5"/>
      <c r="AO104" s="10">
        <f t="shared" si="37"/>
        <v>1</v>
      </c>
      <c r="AP104" s="11">
        <f t="shared" si="28"/>
        <v>6</v>
      </c>
    </row>
    <row r="105" spans="1:42" ht="15.75" thickBot="1">
      <c r="A105" s="8" t="s">
        <v>53</v>
      </c>
      <c r="B105" s="6">
        <v>7</v>
      </c>
      <c r="C105" s="5"/>
      <c r="D105" s="5"/>
      <c r="E105" s="5"/>
      <c r="F105" s="5"/>
      <c r="G105" s="5"/>
      <c r="H105" s="5"/>
      <c r="I105" s="5"/>
      <c r="J105" s="6" t="s">
        <v>67</v>
      </c>
      <c r="K105" s="5"/>
      <c r="L105" s="9">
        <f t="shared" si="34"/>
        <v>1</v>
      </c>
      <c r="M105" s="5"/>
      <c r="N105" s="5"/>
      <c r="O105" s="5"/>
      <c r="P105" s="5"/>
      <c r="Q105" s="6" t="s">
        <v>67</v>
      </c>
      <c r="R105" s="5"/>
      <c r="S105" s="5"/>
      <c r="T105" s="10">
        <f t="shared" si="35"/>
        <v>1</v>
      </c>
      <c r="U105" s="5"/>
      <c r="V105" s="5"/>
      <c r="W105" s="5"/>
      <c r="X105" s="6"/>
      <c r="Y105" s="5"/>
      <c r="Z105" s="5" t="s">
        <v>67</v>
      </c>
      <c r="AA105" s="5"/>
      <c r="AB105" s="5"/>
      <c r="AC105" s="5"/>
      <c r="AD105" s="6"/>
      <c r="AE105" s="5"/>
      <c r="AF105" s="9">
        <f t="shared" si="36"/>
        <v>1</v>
      </c>
      <c r="AG105" s="5"/>
      <c r="AH105" s="5" t="s">
        <v>69</v>
      </c>
      <c r="AI105" s="6"/>
      <c r="AJ105" s="5"/>
      <c r="AK105" s="5"/>
      <c r="AL105" s="5"/>
      <c r="AM105" s="6" t="s">
        <v>67</v>
      </c>
      <c r="AN105" s="5"/>
      <c r="AO105" s="10">
        <f t="shared" si="37"/>
        <v>2</v>
      </c>
      <c r="AP105" s="11">
        <f t="shared" si="28"/>
        <v>5</v>
      </c>
    </row>
    <row r="106" spans="1:42" ht="15.75" thickBot="1">
      <c r="A106" s="8" t="s">
        <v>27</v>
      </c>
      <c r="B106" s="6">
        <v>7</v>
      </c>
      <c r="C106" s="5"/>
      <c r="D106" s="5"/>
      <c r="E106" s="5"/>
      <c r="F106" s="5"/>
      <c r="G106" s="5"/>
      <c r="H106" s="5"/>
      <c r="I106" s="5"/>
      <c r="J106" s="5"/>
      <c r="K106" s="5"/>
      <c r="L106" s="9">
        <f t="shared" si="34"/>
        <v>0</v>
      </c>
      <c r="M106" s="5"/>
      <c r="N106" s="6" t="s">
        <v>67</v>
      </c>
      <c r="O106" s="5"/>
      <c r="P106" s="5"/>
      <c r="Q106" s="5"/>
      <c r="R106" s="5"/>
      <c r="S106" s="5"/>
      <c r="T106" s="10">
        <f t="shared" si="35"/>
        <v>1</v>
      </c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9">
        <f t="shared" si="36"/>
        <v>0</v>
      </c>
      <c r="AG106" s="5"/>
      <c r="AH106" s="5"/>
      <c r="AI106" s="5"/>
      <c r="AJ106" s="5"/>
      <c r="AK106" s="6" t="s">
        <v>67</v>
      </c>
      <c r="AL106" s="5"/>
      <c r="AM106" s="5"/>
      <c r="AN106" s="5"/>
      <c r="AO106" s="10">
        <f t="shared" si="37"/>
        <v>1</v>
      </c>
      <c r="AP106" s="11">
        <f t="shared" si="28"/>
        <v>2</v>
      </c>
    </row>
    <row r="107" spans="1:42" ht="15.75" thickBot="1">
      <c r="A107" s="8" t="s">
        <v>26</v>
      </c>
      <c r="B107" s="6">
        <v>7</v>
      </c>
      <c r="C107" s="5"/>
      <c r="D107" s="5"/>
      <c r="E107" s="5"/>
      <c r="F107" s="5"/>
      <c r="G107" s="5"/>
      <c r="H107" s="5"/>
      <c r="I107" s="5"/>
      <c r="J107" s="5"/>
      <c r="K107" s="5"/>
      <c r="L107" s="9">
        <f t="shared" si="34"/>
        <v>0</v>
      </c>
      <c r="M107" s="5"/>
      <c r="N107" s="6" t="s">
        <v>67</v>
      </c>
      <c r="O107" s="5"/>
      <c r="P107" s="5"/>
      <c r="Q107" s="5"/>
      <c r="R107" s="5"/>
      <c r="S107" s="5"/>
      <c r="T107" s="10">
        <f t="shared" si="35"/>
        <v>1</v>
      </c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9">
        <f t="shared" si="36"/>
        <v>0</v>
      </c>
      <c r="AG107" s="5"/>
      <c r="AH107" s="5"/>
      <c r="AI107" s="5"/>
      <c r="AJ107" s="5"/>
      <c r="AK107" s="6" t="s">
        <v>67</v>
      </c>
      <c r="AL107" s="5"/>
      <c r="AM107" s="5"/>
      <c r="AN107" s="5"/>
      <c r="AO107" s="10">
        <f t="shared" si="37"/>
        <v>1</v>
      </c>
      <c r="AP107" s="11">
        <f t="shared" si="28"/>
        <v>2</v>
      </c>
    </row>
    <row r="108" spans="1:42" ht="15.75" thickBot="1">
      <c r="A108" s="8" t="s">
        <v>44</v>
      </c>
      <c r="B108" s="6">
        <v>7</v>
      </c>
      <c r="C108" s="5"/>
      <c r="D108" s="5"/>
      <c r="E108" s="5"/>
      <c r="F108" s="5"/>
      <c r="G108" s="5"/>
      <c r="H108" s="5"/>
      <c r="I108" s="5"/>
      <c r="J108" s="5"/>
      <c r="K108" s="5"/>
      <c r="L108" s="9">
        <f t="shared" si="34"/>
        <v>0</v>
      </c>
      <c r="M108" s="5"/>
      <c r="N108" s="5"/>
      <c r="O108" s="5"/>
      <c r="P108" s="6" t="s">
        <v>67</v>
      </c>
      <c r="Q108" s="5"/>
      <c r="R108" s="5"/>
      <c r="S108" s="5"/>
      <c r="T108" s="10">
        <f t="shared" si="35"/>
        <v>1</v>
      </c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9">
        <f t="shared" si="36"/>
        <v>0</v>
      </c>
      <c r="AG108" s="5"/>
      <c r="AH108" s="5"/>
      <c r="AI108" s="5"/>
      <c r="AJ108" s="5"/>
      <c r="AK108" s="5"/>
      <c r="AL108" s="5"/>
      <c r="AM108" s="6" t="s">
        <v>67</v>
      </c>
      <c r="AN108" s="5"/>
      <c r="AO108" s="10">
        <f t="shared" si="37"/>
        <v>1</v>
      </c>
      <c r="AP108" s="11">
        <f t="shared" si="28"/>
        <v>2</v>
      </c>
    </row>
    <row r="109" spans="1:42" ht="15.75" thickBot="1">
      <c r="A109" s="8" t="s">
        <v>29</v>
      </c>
      <c r="B109" s="6">
        <v>7</v>
      </c>
      <c r="C109" s="5"/>
      <c r="D109" s="5"/>
      <c r="E109" s="5"/>
      <c r="F109" s="5"/>
      <c r="G109" s="5"/>
      <c r="H109" s="6" t="s">
        <v>67</v>
      </c>
      <c r="J109" s="8"/>
      <c r="K109" s="5"/>
      <c r="L109" s="9">
        <f t="shared" si="34"/>
        <v>1</v>
      </c>
      <c r="M109" s="5"/>
      <c r="N109" s="5"/>
      <c r="O109" s="5"/>
      <c r="P109" s="6" t="s">
        <v>67</v>
      </c>
      <c r="Q109" s="5"/>
      <c r="R109" s="5"/>
      <c r="S109" s="5"/>
      <c r="T109" s="10">
        <f t="shared" si="35"/>
        <v>1</v>
      </c>
      <c r="U109" s="5"/>
      <c r="V109" s="5"/>
      <c r="W109" s="5"/>
      <c r="X109" s="5"/>
      <c r="Y109" s="5"/>
      <c r="Z109" s="5"/>
      <c r="AA109" s="6" t="s">
        <v>67</v>
      </c>
      <c r="AB109" s="5"/>
      <c r="AC109" s="5"/>
      <c r="AD109" s="5"/>
      <c r="AE109" s="5"/>
      <c r="AF109" s="9">
        <f t="shared" si="36"/>
        <v>1</v>
      </c>
      <c r="AG109" s="5"/>
      <c r="AH109" s="5"/>
      <c r="AI109" s="5"/>
      <c r="AJ109" s="5"/>
      <c r="AK109" s="6" t="s">
        <v>67</v>
      </c>
      <c r="AL109" s="5"/>
      <c r="AM109" s="5"/>
      <c r="AN109" s="5"/>
      <c r="AO109" s="10">
        <f t="shared" si="37"/>
        <v>1</v>
      </c>
      <c r="AP109" s="11">
        <f>L109+T109+AF109+AO109</f>
        <v>4</v>
      </c>
    </row>
    <row r="110" spans="1:42" ht="24" thickBot="1">
      <c r="A110" s="20" t="s">
        <v>72</v>
      </c>
      <c r="B110" s="6">
        <v>7</v>
      </c>
      <c r="C110" s="5"/>
      <c r="D110" s="5"/>
      <c r="E110" s="5"/>
      <c r="F110" s="5"/>
      <c r="G110" s="5"/>
      <c r="H110" s="6"/>
      <c r="J110" s="5"/>
      <c r="K110" s="5"/>
      <c r="L110" s="9">
        <f t="shared" si="34"/>
        <v>0</v>
      </c>
      <c r="M110" s="5"/>
      <c r="N110" s="5"/>
      <c r="O110" s="5" t="s">
        <v>71</v>
      </c>
      <c r="P110" s="6"/>
      <c r="Q110" s="5" t="s">
        <v>73</v>
      </c>
      <c r="R110" s="5"/>
      <c r="S110" s="5"/>
      <c r="T110" s="10">
        <f>COUNTIF(M110:S110,"Р")</f>
        <v>2</v>
      </c>
      <c r="U110" s="5"/>
      <c r="V110" s="5"/>
      <c r="W110" s="5"/>
      <c r="X110" s="5"/>
      <c r="Y110" s="5"/>
      <c r="Z110" s="5"/>
      <c r="AA110" s="6"/>
      <c r="AB110" s="5"/>
      <c r="AC110" s="5"/>
      <c r="AD110" s="5"/>
      <c r="AE110" s="5"/>
      <c r="AF110" s="9"/>
      <c r="AG110" s="5"/>
      <c r="AH110" s="5"/>
      <c r="AI110" s="5"/>
      <c r="AJ110" s="5"/>
      <c r="AK110" s="6"/>
      <c r="AL110" s="5"/>
      <c r="AM110" s="5"/>
      <c r="AN110" s="5"/>
      <c r="AO110" s="10">
        <f t="shared" si="37"/>
        <v>0</v>
      </c>
      <c r="AP110" s="11">
        <f>L110+T110+AF110+AO110</f>
        <v>2</v>
      </c>
    </row>
    <row r="111" spans="1:42" ht="15.75" thickBot="1">
      <c r="A111" s="8" t="s">
        <v>63</v>
      </c>
      <c r="B111" s="6">
        <v>7</v>
      </c>
      <c r="C111" s="5"/>
      <c r="D111" s="5"/>
      <c r="E111" s="5"/>
      <c r="F111" s="5"/>
      <c r="G111" s="5"/>
      <c r="H111" s="5"/>
      <c r="I111" s="1"/>
      <c r="J111" s="5"/>
      <c r="K111" s="5"/>
      <c r="L111" s="9">
        <f t="shared" si="34"/>
        <v>0</v>
      </c>
      <c r="M111" s="5"/>
      <c r="N111" s="5"/>
      <c r="O111" s="5"/>
      <c r="P111" s="6" t="s">
        <v>67</v>
      </c>
      <c r="Q111" s="5"/>
      <c r="R111" s="5"/>
      <c r="S111" s="5"/>
      <c r="T111" s="10">
        <f>COUNTIF(M111:S111,"к")</f>
        <v>1</v>
      </c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9">
        <f t="shared" si="22"/>
        <v>0</v>
      </c>
      <c r="AG111" s="5"/>
      <c r="AH111" s="5"/>
      <c r="AI111" s="5"/>
      <c r="AJ111" s="5"/>
      <c r="AK111" s="5"/>
      <c r="AL111" s="6" t="s">
        <v>67</v>
      </c>
      <c r="AM111" s="5"/>
      <c r="AN111" s="5"/>
      <c r="AO111" s="10">
        <f t="shared" si="37"/>
        <v>1</v>
      </c>
      <c r="AP111" s="11">
        <f>L111+T111+AF111+AO111</f>
        <v>2</v>
      </c>
    </row>
    <row r="112" spans="1:42" ht="15.75" thickBot="1">
      <c r="A112" s="16" t="s">
        <v>54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9">
        <f t="shared" si="20"/>
        <v>0</v>
      </c>
      <c r="M112" s="17"/>
      <c r="N112" s="17"/>
      <c r="O112" s="17"/>
      <c r="P112" s="17"/>
      <c r="Q112" s="17"/>
      <c r="R112" s="17"/>
      <c r="S112" s="17"/>
      <c r="T112" s="10">
        <f t="shared" si="21"/>
        <v>0</v>
      </c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9">
        <f t="shared" si="22"/>
        <v>0</v>
      </c>
      <c r="AG112" s="17"/>
      <c r="AH112" s="17"/>
      <c r="AI112" s="17"/>
      <c r="AJ112" s="17"/>
      <c r="AK112" s="17"/>
      <c r="AL112" s="17"/>
      <c r="AM112" s="17"/>
      <c r="AN112" s="17"/>
      <c r="AO112" s="10">
        <f t="shared" si="33"/>
        <v>0</v>
      </c>
      <c r="AP112" s="11">
        <f t="shared" si="28"/>
        <v>0</v>
      </c>
    </row>
    <row r="113" spans="1:42" ht="15.75" thickBot="1">
      <c r="A113" s="8" t="s">
        <v>21</v>
      </c>
      <c r="B113" s="6">
        <v>8</v>
      </c>
      <c r="C113" s="5"/>
      <c r="D113" s="5"/>
      <c r="E113" s="5"/>
      <c r="F113" s="6" t="s">
        <v>67</v>
      </c>
      <c r="G113" s="5"/>
      <c r="H113" s="5"/>
      <c r="I113" s="6" t="s">
        <v>67</v>
      </c>
      <c r="J113" s="5"/>
      <c r="K113" s="5"/>
      <c r="L113" s="9">
        <f t="shared" ref="L113:L128" si="38">COUNTIF(C113:K113,"к")</f>
        <v>2</v>
      </c>
      <c r="M113" s="5"/>
      <c r="N113" s="5"/>
      <c r="O113" s="6" t="s">
        <v>67</v>
      </c>
      <c r="P113" s="5"/>
      <c r="Q113" s="5"/>
      <c r="R113" s="6" t="s">
        <v>67</v>
      </c>
      <c r="S113" s="5"/>
      <c r="T113" s="10">
        <f t="shared" ref="T113:T132" si="39">COUNTIF(M113:S113,"к")</f>
        <v>2</v>
      </c>
      <c r="U113" s="5"/>
      <c r="V113" s="5"/>
      <c r="W113" s="6" t="s">
        <v>67</v>
      </c>
      <c r="X113" s="5"/>
      <c r="Y113" s="5"/>
      <c r="Z113" s="6" t="s">
        <v>67</v>
      </c>
      <c r="AA113" s="5"/>
      <c r="AB113" s="5"/>
      <c r="AC113" s="5"/>
      <c r="AD113" s="6" t="s">
        <v>67</v>
      </c>
      <c r="AE113" s="5"/>
      <c r="AF113" s="9">
        <f>COUNTIF(U113:AE113,"к")+COUNTIF(U113:AE113,"в")</f>
        <v>3</v>
      </c>
      <c r="AG113" s="5"/>
      <c r="AH113" s="5"/>
      <c r="AI113" s="6" t="s">
        <v>69</v>
      </c>
      <c r="AJ113" s="5"/>
      <c r="AK113" s="5"/>
      <c r="AL113" s="5"/>
      <c r="AM113" s="6" t="s">
        <v>67</v>
      </c>
      <c r="AN113" s="5"/>
      <c r="AO113" s="10">
        <f t="shared" ref="AO113:AO119" si="40">COUNTIF(AG113:AN113,"к")+COUNTIF(AG113:AN113,"в")</f>
        <v>2</v>
      </c>
      <c r="AP113" s="11">
        <f t="shared" si="28"/>
        <v>9</v>
      </c>
    </row>
    <row r="114" spans="1:42" ht="15.75" thickBot="1">
      <c r="A114" s="8" t="s">
        <v>39</v>
      </c>
      <c r="B114" s="6">
        <v>8</v>
      </c>
      <c r="C114" s="5"/>
      <c r="D114" s="5"/>
      <c r="E114" s="5"/>
      <c r="F114" s="5"/>
      <c r="G114" s="5"/>
      <c r="H114" s="6" t="s">
        <v>67</v>
      </c>
      <c r="I114" s="5"/>
      <c r="J114" s="5"/>
      <c r="K114" s="5"/>
      <c r="L114" s="9">
        <f t="shared" si="38"/>
        <v>1</v>
      </c>
      <c r="M114" s="5"/>
      <c r="N114" s="5"/>
      <c r="O114" s="5"/>
      <c r="P114" s="5"/>
      <c r="Q114" s="6" t="s">
        <v>67</v>
      </c>
      <c r="R114" s="5"/>
      <c r="S114" s="5"/>
      <c r="T114" s="10">
        <f t="shared" si="39"/>
        <v>1</v>
      </c>
      <c r="U114" s="5"/>
      <c r="V114" s="5"/>
      <c r="W114" s="5"/>
      <c r="X114" s="5"/>
      <c r="Y114" s="6"/>
      <c r="Z114" s="5"/>
      <c r="AA114" s="5" t="s">
        <v>67</v>
      </c>
      <c r="AB114" s="5"/>
      <c r="AC114" s="6" t="s">
        <v>67</v>
      </c>
      <c r="AD114" s="5"/>
      <c r="AE114" s="5"/>
      <c r="AF114" s="9">
        <v>4</v>
      </c>
      <c r="AG114" s="5"/>
      <c r="AH114" s="5"/>
      <c r="AI114" s="6" t="s">
        <v>67</v>
      </c>
      <c r="AJ114" s="5"/>
      <c r="AK114" s="5"/>
      <c r="AL114" s="5"/>
      <c r="AM114" s="6" t="s">
        <v>67</v>
      </c>
      <c r="AN114" s="5"/>
      <c r="AO114" s="10">
        <f t="shared" si="40"/>
        <v>2</v>
      </c>
      <c r="AP114" s="11">
        <v>6</v>
      </c>
    </row>
    <row r="115" spans="1:42" ht="15.75" thickBot="1">
      <c r="A115" s="8" t="s">
        <v>23</v>
      </c>
      <c r="B115" s="6">
        <v>8</v>
      </c>
      <c r="C115" s="5"/>
      <c r="D115" s="5"/>
      <c r="E115" s="5"/>
      <c r="F115" s="5"/>
      <c r="G115" s="5"/>
      <c r="H115" s="5"/>
      <c r="I115" s="5" t="s">
        <v>67</v>
      </c>
      <c r="J115" s="5"/>
      <c r="K115" s="5"/>
      <c r="L115" s="9">
        <f t="shared" si="38"/>
        <v>1</v>
      </c>
      <c r="M115" s="5"/>
      <c r="N115" s="5"/>
      <c r="O115" s="5"/>
      <c r="P115" s="5"/>
      <c r="Q115" s="6" t="s">
        <v>67</v>
      </c>
      <c r="R115" s="5"/>
      <c r="S115" s="5"/>
      <c r="T115" s="10">
        <f t="shared" si="39"/>
        <v>1</v>
      </c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9">
        <f t="shared" ref="AF115:AF132" si="41">COUNTIF(U115:AE115,"к")+COUNTIF(U115:AE115,"в")</f>
        <v>0</v>
      </c>
      <c r="AG115" s="5"/>
      <c r="AH115" s="5"/>
      <c r="AI115" s="5"/>
      <c r="AJ115" s="5"/>
      <c r="AK115" s="6"/>
      <c r="AL115" s="5"/>
      <c r="AM115" s="5"/>
      <c r="AN115" s="5"/>
      <c r="AO115" s="10">
        <f t="shared" si="40"/>
        <v>0</v>
      </c>
      <c r="AP115" s="11">
        <f t="shared" si="28"/>
        <v>2</v>
      </c>
    </row>
    <row r="116" spans="1:42" ht="15.75" thickBot="1">
      <c r="A116" s="8" t="s">
        <v>24</v>
      </c>
      <c r="B116" s="6">
        <v>8</v>
      </c>
      <c r="C116" s="5"/>
      <c r="D116" s="5"/>
      <c r="E116" s="5"/>
      <c r="F116" s="5"/>
      <c r="G116" s="5"/>
      <c r="H116" s="5"/>
      <c r="I116" s="5"/>
      <c r="J116" s="5"/>
      <c r="K116" s="5"/>
      <c r="L116" s="9">
        <f t="shared" si="38"/>
        <v>0</v>
      </c>
      <c r="M116" s="5"/>
      <c r="N116" s="5"/>
      <c r="O116" s="5"/>
      <c r="P116" s="5"/>
      <c r="Q116" s="6"/>
      <c r="R116" s="5"/>
      <c r="S116" s="5"/>
      <c r="T116" s="10">
        <f t="shared" si="39"/>
        <v>0</v>
      </c>
      <c r="U116" s="5"/>
      <c r="V116" s="5"/>
      <c r="W116" s="5"/>
      <c r="X116" s="5"/>
      <c r="Y116" s="5"/>
      <c r="Z116" s="5"/>
      <c r="AA116" s="5"/>
      <c r="AB116" s="5" t="s">
        <v>67</v>
      </c>
      <c r="AC116" s="5"/>
      <c r="AD116" s="5"/>
      <c r="AE116" s="5"/>
      <c r="AF116" s="9">
        <f t="shared" si="41"/>
        <v>1</v>
      </c>
      <c r="AG116" s="5"/>
      <c r="AH116" s="5"/>
      <c r="AI116" s="5"/>
      <c r="AJ116" s="5"/>
      <c r="AK116" s="6" t="s">
        <v>67</v>
      </c>
      <c r="AL116" s="5"/>
      <c r="AM116" s="5"/>
      <c r="AN116" s="5"/>
      <c r="AO116" s="10">
        <f t="shared" si="40"/>
        <v>1</v>
      </c>
      <c r="AP116" s="11">
        <f t="shared" si="28"/>
        <v>2</v>
      </c>
    </row>
    <row r="117" spans="1:42" ht="15.75" thickBot="1">
      <c r="A117" s="8" t="s">
        <v>40</v>
      </c>
      <c r="B117" s="6">
        <v>8</v>
      </c>
      <c r="C117" s="5"/>
      <c r="D117" s="5"/>
      <c r="E117" s="5"/>
      <c r="F117" s="6" t="s">
        <v>67</v>
      </c>
      <c r="G117" s="5"/>
      <c r="H117" s="5"/>
      <c r="I117" s="5"/>
      <c r="J117" s="6" t="s">
        <v>67</v>
      </c>
      <c r="K117" s="5"/>
      <c r="L117" s="9">
        <f t="shared" si="38"/>
        <v>2</v>
      </c>
      <c r="M117" s="5"/>
      <c r="N117" s="5"/>
      <c r="O117" s="5"/>
      <c r="P117" s="5"/>
      <c r="Q117" s="5"/>
      <c r="R117" s="6" t="s">
        <v>67</v>
      </c>
      <c r="S117" s="5"/>
      <c r="T117" s="10">
        <f t="shared" si="39"/>
        <v>1</v>
      </c>
      <c r="U117" s="5"/>
      <c r="V117" s="5"/>
      <c r="W117" s="5"/>
      <c r="X117" s="6" t="s">
        <v>67</v>
      </c>
      <c r="Y117" s="5"/>
      <c r="Z117" s="5"/>
      <c r="AA117" s="5"/>
      <c r="AB117" s="5"/>
      <c r="AC117" s="5"/>
      <c r="AD117" s="6" t="s">
        <v>67</v>
      </c>
      <c r="AE117" s="5"/>
      <c r="AF117" s="9">
        <f t="shared" si="41"/>
        <v>2</v>
      </c>
      <c r="AG117" s="5"/>
      <c r="AH117" s="5"/>
      <c r="AI117" s="6"/>
      <c r="AJ117" s="5"/>
      <c r="AK117" s="5"/>
      <c r="AL117" s="5"/>
      <c r="AM117" s="6" t="s">
        <v>67</v>
      </c>
      <c r="AN117" s="5"/>
      <c r="AO117" s="10">
        <f t="shared" si="40"/>
        <v>1</v>
      </c>
      <c r="AP117" s="11">
        <f t="shared" ref="AP117" si="42">L117+T117+AF117+AO117</f>
        <v>6</v>
      </c>
    </row>
    <row r="118" spans="1:42" ht="15.75" thickBot="1">
      <c r="A118" s="8" t="s">
        <v>65</v>
      </c>
      <c r="B118" s="6">
        <v>8</v>
      </c>
      <c r="C118" s="5"/>
      <c r="D118" s="5"/>
      <c r="E118" s="5"/>
      <c r="F118" s="6"/>
      <c r="G118" s="5"/>
      <c r="H118" s="5"/>
      <c r="I118" s="5"/>
      <c r="J118" s="6"/>
      <c r="K118" s="5"/>
      <c r="L118" s="9">
        <f t="shared" si="38"/>
        <v>0</v>
      </c>
      <c r="M118" s="5"/>
      <c r="N118" s="5"/>
      <c r="O118" s="5"/>
      <c r="P118" s="5"/>
      <c r="Q118" s="5"/>
      <c r="R118" s="6" t="s">
        <v>67</v>
      </c>
      <c r="S118" s="5"/>
      <c r="T118" s="10">
        <f t="shared" si="39"/>
        <v>1</v>
      </c>
      <c r="U118" s="5"/>
      <c r="V118" s="5"/>
      <c r="W118" s="5"/>
      <c r="X118" s="6"/>
      <c r="Y118" s="5"/>
      <c r="Z118" s="5"/>
      <c r="AA118" s="5"/>
      <c r="AB118" s="5"/>
      <c r="AC118" s="5"/>
      <c r="AD118" s="6"/>
      <c r="AE118" s="5"/>
      <c r="AF118" s="9">
        <f t="shared" si="41"/>
        <v>0</v>
      </c>
      <c r="AG118" s="5"/>
      <c r="AH118" s="5"/>
      <c r="AI118" s="6"/>
      <c r="AJ118" s="5"/>
      <c r="AK118" s="5"/>
      <c r="AL118" s="5"/>
      <c r="AM118" s="6" t="s">
        <v>67</v>
      </c>
      <c r="AN118" s="5"/>
      <c r="AO118" s="10">
        <f t="shared" si="40"/>
        <v>1</v>
      </c>
      <c r="AP118" s="11">
        <f t="shared" si="28"/>
        <v>2</v>
      </c>
    </row>
    <row r="119" spans="1:42" ht="15.75" thickBot="1">
      <c r="A119" s="8" t="s">
        <v>50</v>
      </c>
      <c r="B119" s="6">
        <v>8</v>
      </c>
      <c r="C119" s="5"/>
      <c r="D119" s="5"/>
      <c r="E119" s="5"/>
      <c r="F119" s="6" t="s">
        <v>67</v>
      </c>
      <c r="G119" s="5"/>
      <c r="H119" s="5"/>
      <c r="I119" s="6" t="s">
        <v>67</v>
      </c>
      <c r="J119" s="5"/>
      <c r="K119" s="5"/>
      <c r="L119" s="9">
        <f t="shared" si="38"/>
        <v>2</v>
      </c>
      <c r="M119" s="5"/>
      <c r="N119" s="5"/>
      <c r="O119" s="6" t="s">
        <v>67</v>
      </c>
      <c r="P119" s="5"/>
      <c r="Q119" s="5"/>
      <c r="R119" s="5"/>
      <c r="S119" s="6" t="s">
        <v>67</v>
      </c>
      <c r="T119" s="10">
        <f t="shared" si="39"/>
        <v>2</v>
      </c>
      <c r="U119" s="5"/>
      <c r="V119" s="5"/>
      <c r="W119" s="6" t="s">
        <v>67</v>
      </c>
      <c r="X119" s="5"/>
      <c r="Y119" s="5"/>
      <c r="Z119" s="6" t="s">
        <v>67</v>
      </c>
      <c r="AA119" s="5"/>
      <c r="AB119" s="5"/>
      <c r="AC119" s="5"/>
      <c r="AD119" s="5"/>
      <c r="AE119" s="6" t="s">
        <v>67</v>
      </c>
      <c r="AF119" s="9">
        <f t="shared" si="41"/>
        <v>3</v>
      </c>
      <c r="AG119" s="5"/>
      <c r="AH119" s="5"/>
      <c r="AI119" s="5"/>
      <c r="AJ119" s="6" t="s">
        <v>69</v>
      </c>
      <c r="AK119" s="5"/>
      <c r="AL119" s="6" t="s">
        <v>67</v>
      </c>
      <c r="AM119" s="5"/>
      <c r="AN119" s="5"/>
      <c r="AO119" s="10">
        <f t="shared" si="40"/>
        <v>2</v>
      </c>
      <c r="AP119" s="11">
        <f t="shared" si="28"/>
        <v>9</v>
      </c>
    </row>
    <row r="120" spans="1:42" ht="15.75" thickBot="1">
      <c r="A120" s="8" t="s">
        <v>51</v>
      </c>
      <c r="B120" s="6">
        <v>8</v>
      </c>
      <c r="C120" s="5"/>
      <c r="D120" s="5"/>
      <c r="E120" s="5"/>
      <c r="F120" s="5"/>
      <c r="G120" s="5"/>
      <c r="H120" s="5"/>
      <c r="I120" s="5"/>
      <c r="J120" s="6" t="s">
        <v>67</v>
      </c>
      <c r="K120" s="5"/>
      <c r="L120" s="9">
        <f t="shared" si="38"/>
        <v>1</v>
      </c>
      <c r="M120" s="5"/>
      <c r="N120" s="5"/>
      <c r="O120" s="6" t="s">
        <v>67</v>
      </c>
      <c r="P120" s="5"/>
      <c r="Q120" s="5"/>
      <c r="R120" s="6" t="s">
        <v>67</v>
      </c>
      <c r="S120" s="5"/>
      <c r="T120" s="10">
        <f t="shared" si="39"/>
        <v>2</v>
      </c>
      <c r="U120" s="5"/>
      <c r="V120" s="5"/>
      <c r="W120" s="5"/>
      <c r="X120" s="5"/>
      <c r="Y120" s="6"/>
      <c r="Z120" s="5"/>
      <c r="AA120" s="5" t="s">
        <v>67</v>
      </c>
      <c r="AB120" s="5"/>
      <c r="AC120" s="5"/>
      <c r="AD120" s="6" t="s">
        <v>67</v>
      </c>
      <c r="AE120" s="5"/>
      <c r="AF120" s="9">
        <f t="shared" si="41"/>
        <v>2</v>
      </c>
      <c r="AG120" s="5"/>
      <c r="AH120" s="5"/>
      <c r="AI120" s="5"/>
      <c r="AJ120" s="6" t="s">
        <v>69</v>
      </c>
      <c r="AK120" s="5"/>
      <c r="AL120" s="5"/>
      <c r="AM120" s="6" t="s">
        <v>67</v>
      </c>
      <c r="AN120" s="5"/>
      <c r="AO120" s="10">
        <f>COUNTIF(AG120:AN1212,"к")+COUNTIF(AG120:AN120,"в")</f>
        <v>32</v>
      </c>
      <c r="AP120" s="11">
        <f t="shared" si="28"/>
        <v>37</v>
      </c>
    </row>
    <row r="121" spans="1:42" ht="15.75" thickBot="1">
      <c r="A121" s="8" t="s">
        <v>52</v>
      </c>
      <c r="B121" s="6">
        <v>8</v>
      </c>
      <c r="C121" s="5"/>
      <c r="D121" s="5"/>
      <c r="E121" s="5"/>
      <c r="F121" s="5"/>
      <c r="G121" s="5"/>
      <c r="H121" s="5"/>
      <c r="I121" s="5"/>
      <c r="J121" s="5"/>
      <c r="K121" s="5"/>
      <c r="L121" s="9">
        <f t="shared" si="38"/>
        <v>0</v>
      </c>
      <c r="M121" s="5"/>
      <c r="N121" s="5"/>
      <c r="O121" s="5"/>
      <c r="P121" s="5"/>
      <c r="Q121" s="6" t="s">
        <v>67</v>
      </c>
      <c r="R121" s="5"/>
      <c r="S121" s="5"/>
      <c r="T121" s="10">
        <f t="shared" si="39"/>
        <v>1</v>
      </c>
      <c r="U121" s="5"/>
      <c r="V121" s="6" t="s">
        <v>67</v>
      </c>
      <c r="W121" s="5"/>
      <c r="X121" s="5"/>
      <c r="Y121" s="5"/>
      <c r="Z121" s="5"/>
      <c r="AA121" s="5"/>
      <c r="AB121" s="5"/>
      <c r="AC121" s="5"/>
      <c r="AD121" s="5"/>
      <c r="AF121" s="9">
        <f t="shared" si="41"/>
        <v>1</v>
      </c>
      <c r="AG121" s="5"/>
      <c r="AH121" s="5"/>
      <c r="AI121" s="5"/>
      <c r="AJ121" s="5"/>
      <c r="AK121" s="5"/>
      <c r="AL121" s="6" t="s">
        <v>67</v>
      </c>
      <c r="AM121" s="5"/>
      <c r="AN121" s="5"/>
      <c r="AO121" s="10">
        <f t="shared" ref="AO121:AO133" si="43">COUNTIF(AG121:AN121,"к")+COUNTIF(AG121:AN121,"в")</f>
        <v>1</v>
      </c>
      <c r="AP121" s="11">
        <f t="shared" si="28"/>
        <v>3</v>
      </c>
    </row>
    <row r="122" spans="1:42" ht="15.75" thickBot="1">
      <c r="A122" s="8" t="s">
        <v>41</v>
      </c>
      <c r="B122" s="6">
        <v>8</v>
      </c>
      <c r="C122" s="5"/>
      <c r="D122" s="5"/>
      <c r="E122" s="6" t="s">
        <v>67</v>
      </c>
      <c r="F122" s="5"/>
      <c r="G122" s="5"/>
      <c r="H122" s="5"/>
      <c r="I122" s="6" t="s">
        <v>67</v>
      </c>
      <c r="J122" s="5"/>
      <c r="K122" s="5"/>
      <c r="L122" s="9">
        <f t="shared" si="38"/>
        <v>2</v>
      </c>
      <c r="M122" s="5"/>
      <c r="N122" s="5"/>
      <c r="O122" s="5"/>
      <c r="P122" s="5"/>
      <c r="Q122" s="5"/>
      <c r="R122" s="6" t="s">
        <v>67</v>
      </c>
      <c r="S122" s="5"/>
      <c r="T122" s="10">
        <f t="shared" si="39"/>
        <v>1</v>
      </c>
      <c r="U122" s="5"/>
      <c r="V122" s="5"/>
      <c r="W122" s="6" t="s">
        <v>67</v>
      </c>
      <c r="X122" s="5"/>
      <c r="Y122" s="5"/>
      <c r="Z122" s="6" t="s">
        <v>67</v>
      </c>
      <c r="AA122" s="5"/>
      <c r="AB122" s="5"/>
      <c r="AC122" s="5"/>
      <c r="AD122" s="5"/>
      <c r="AE122" s="15" t="s">
        <v>67</v>
      </c>
      <c r="AF122" s="9">
        <f t="shared" si="41"/>
        <v>3</v>
      </c>
      <c r="AG122" s="5"/>
      <c r="AH122" s="5"/>
      <c r="AI122" s="5"/>
      <c r="AJ122" s="6" t="s">
        <v>67</v>
      </c>
      <c r="AK122" s="5"/>
      <c r="AL122" s="5"/>
      <c r="AM122" s="5"/>
      <c r="AN122" s="5"/>
      <c r="AO122" s="10">
        <f t="shared" si="43"/>
        <v>1</v>
      </c>
      <c r="AP122" s="11">
        <f t="shared" si="28"/>
        <v>7</v>
      </c>
    </row>
    <row r="123" spans="1:42" ht="15.75" thickBot="1">
      <c r="A123" s="8" t="s">
        <v>48</v>
      </c>
      <c r="B123" s="6">
        <v>8</v>
      </c>
      <c r="C123" s="5"/>
      <c r="D123" s="5"/>
      <c r="E123" s="5"/>
      <c r="F123" s="5"/>
      <c r="G123" s="5"/>
      <c r="H123" s="5"/>
      <c r="I123" s="5"/>
      <c r="J123" s="6" t="s">
        <v>67</v>
      </c>
      <c r="K123" s="5"/>
      <c r="L123" s="9">
        <f t="shared" si="38"/>
        <v>1</v>
      </c>
      <c r="M123" s="5"/>
      <c r="N123" s="5"/>
      <c r="O123" s="5"/>
      <c r="P123" s="5"/>
      <c r="Q123" s="5"/>
      <c r="R123" s="5"/>
      <c r="S123" s="6" t="s">
        <v>67</v>
      </c>
      <c r="T123" s="10">
        <f t="shared" si="39"/>
        <v>1</v>
      </c>
      <c r="U123" s="5"/>
      <c r="V123" s="5"/>
      <c r="W123" s="5"/>
      <c r="X123" s="5"/>
      <c r="Y123" s="5"/>
      <c r="Z123" s="6" t="s">
        <v>67</v>
      </c>
      <c r="AA123" s="5"/>
      <c r="AB123" s="5"/>
      <c r="AC123" s="6" t="s">
        <v>67</v>
      </c>
      <c r="AD123" s="5"/>
      <c r="AE123" s="5"/>
      <c r="AF123" s="9">
        <f t="shared" si="41"/>
        <v>2</v>
      </c>
      <c r="AG123" s="5"/>
      <c r="AH123" s="5"/>
      <c r="AI123" s="5"/>
      <c r="AJ123" s="6" t="s">
        <v>67</v>
      </c>
      <c r="AK123" s="5"/>
      <c r="AL123" s="5"/>
      <c r="AM123" s="5"/>
      <c r="AN123" s="5"/>
      <c r="AO123" s="10">
        <f t="shared" si="43"/>
        <v>1</v>
      </c>
      <c r="AP123" s="11">
        <f t="shared" si="28"/>
        <v>5</v>
      </c>
    </row>
    <row r="124" spans="1:42" ht="15.75" thickBot="1">
      <c r="A124" s="8" t="s">
        <v>42</v>
      </c>
      <c r="B124" s="6">
        <v>8</v>
      </c>
      <c r="C124" s="5"/>
      <c r="D124" s="5"/>
      <c r="E124" s="6" t="s">
        <v>67</v>
      </c>
      <c r="F124" s="5"/>
      <c r="G124" s="5"/>
      <c r="H124" s="5"/>
      <c r="I124" s="6" t="s">
        <v>67</v>
      </c>
      <c r="J124" s="5"/>
      <c r="K124" s="5"/>
      <c r="L124" s="9">
        <f t="shared" si="38"/>
        <v>2</v>
      </c>
      <c r="M124" s="5"/>
      <c r="N124" s="5"/>
      <c r="O124" s="5"/>
      <c r="P124" s="6" t="s">
        <v>67</v>
      </c>
      <c r="Q124" s="5"/>
      <c r="R124" s="5"/>
      <c r="S124" s="5"/>
      <c r="T124" s="10">
        <f t="shared" si="39"/>
        <v>1</v>
      </c>
      <c r="U124" s="5"/>
      <c r="V124" s="5"/>
      <c r="W124" s="5"/>
      <c r="X124" s="5"/>
      <c r="Y124" s="6"/>
      <c r="Z124" s="5"/>
      <c r="AA124" s="5" t="s">
        <v>67</v>
      </c>
      <c r="AB124" s="5"/>
      <c r="AC124" s="5"/>
      <c r="AD124" s="6"/>
      <c r="AE124" s="5"/>
      <c r="AF124" s="9">
        <f t="shared" si="41"/>
        <v>1</v>
      </c>
      <c r="AG124" s="5"/>
      <c r="AH124" s="5" t="s">
        <v>69</v>
      </c>
      <c r="AI124" s="5"/>
      <c r="AJ124" s="5"/>
      <c r="AK124" s="5"/>
      <c r="AL124" s="6" t="s">
        <v>67</v>
      </c>
      <c r="AM124" s="5"/>
      <c r="AN124" s="5"/>
      <c r="AO124" s="10">
        <f t="shared" si="43"/>
        <v>2</v>
      </c>
      <c r="AP124" s="11">
        <f t="shared" si="28"/>
        <v>6</v>
      </c>
    </row>
    <row r="125" spans="1:42" ht="15.75" thickBot="1">
      <c r="A125" s="8" t="s">
        <v>43</v>
      </c>
      <c r="B125" s="6">
        <v>8</v>
      </c>
      <c r="C125" s="5"/>
      <c r="D125" s="5"/>
      <c r="E125" s="6" t="s">
        <v>67</v>
      </c>
      <c r="F125" s="5"/>
      <c r="G125" s="5"/>
      <c r="H125" s="5"/>
      <c r="I125" s="6" t="s">
        <v>67</v>
      </c>
      <c r="J125" s="5"/>
      <c r="K125" s="5"/>
      <c r="L125" s="9">
        <f t="shared" si="38"/>
        <v>2</v>
      </c>
      <c r="M125" s="5"/>
      <c r="N125" s="5"/>
      <c r="O125" s="5"/>
      <c r="P125" s="6" t="s">
        <v>67</v>
      </c>
      <c r="Q125" s="5"/>
      <c r="R125" s="5"/>
      <c r="S125" s="5"/>
      <c r="T125" s="10">
        <f t="shared" si="39"/>
        <v>1</v>
      </c>
      <c r="U125" s="5"/>
      <c r="V125" s="5"/>
      <c r="W125" s="5"/>
      <c r="X125" s="5"/>
      <c r="Y125" s="6"/>
      <c r="Z125" s="5"/>
      <c r="AA125" s="5" t="s">
        <v>67</v>
      </c>
      <c r="AB125" s="5"/>
      <c r="AC125" s="5"/>
      <c r="AD125" s="6"/>
      <c r="AE125" s="5"/>
      <c r="AF125" s="9">
        <f t="shared" si="41"/>
        <v>1</v>
      </c>
      <c r="AG125" s="5"/>
      <c r="AH125" s="5" t="s">
        <v>69</v>
      </c>
      <c r="AI125" s="5"/>
      <c r="AJ125" s="6"/>
      <c r="AK125" s="5"/>
      <c r="AL125" s="5"/>
      <c r="AM125" s="5" t="s">
        <v>67</v>
      </c>
      <c r="AN125" s="5"/>
      <c r="AO125" s="10">
        <f t="shared" si="43"/>
        <v>2</v>
      </c>
      <c r="AP125" s="11">
        <f t="shared" si="28"/>
        <v>6</v>
      </c>
    </row>
    <row r="126" spans="1:42" ht="15.75" thickBot="1">
      <c r="A126" s="8" t="s">
        <v>53</v>
      </c>
      <c r="B126" s="6">
        <v>8</v>
      </c>
      <c r="C126" s="5"/>
      <c r="D126" s="5"/>
      <c r="E126" s="5"/>
      <c r="F126" s="5"/>
      <c r="G126" s="5"/>
      <c r="H126" s="5"/>
      <c r="I126" s="5"/>
      <c r="J126" s="6" t="s">
        <v>67</v>
      </c>
      <c r="K126" s="5"/>
      <c r="L126" s="9">
        <f t="shared" si="38"/>
        <v>1</v>
      </c>
      <c r="M126" s="5"/>
      <c r="N126" s="5"/>
      <c r="O126" s="5"/>
      <c r="P126" s="5"/>
      <c r="Q126" s="6" t="s">
        <v>67</v>
      </c>
      <c r="R126" s="5"/>
      <c r="S126" s="5"/>
      <c r="T126" s="10">
        <f t="shared" si="39"/>
        <v>1</v>
      </c>
      <c r="U126" s="5"/>
      <c r="V126" s="5"/>
      <c r="W126" s="5" t="s">
        <v>67</v>
      </c>
      <c r="X126" s="6"/>
      <c r="Y126" s="5"/>
      <c r="Z126" s="5"/>
      <c r="AA126" s="5"/>
      <c r="AB126" s="5"/>
      <c r="AC126" s="5"/>
      <c r="AD126" s="6"/>
      <c r="AE126" s="5"/>
      <c r="AF126" s="9">
        <f t="shared" si="41"/>
        <v>1</v>
      </c>
      <c r="AG126" s="5"/>
      <c r="AH126" s="5" t="s">
        <v>69</v>
      </c>
      <c r="AI126" s="6"/>
      <c r="AJ126" s="5"/>
      <c r="AK126" s="5"/>
      <c r="AL126" s="5"/>
      <c r="AM126" s="6" t="s">
        <v>67</v>
      </c>
      <c r="AN126" s="5"/>
      <c r="AO126" s="10">
        <f t="shared" si="43"/>
        <v>2</v>
      </c>
      <c r="AP126" s="11">
        <f t="shared" si="28"/>
        <v>5</v>
      </c>
    </row>
    <row r="127" spans="1:42" ht="15.75" thickBot="1">
      <c r="A127" s="8" t="s">
        <v>55</v>
      </c>
      <c r="B127" s="6">
        <v>8</v>
      </c>
      <c r="C127" s="5"/>
      <c r="D127" s="5"/>
      <c r="E127" s="5"/>
      <c r="F127" s="5"/>
      <c r="G127" s="5"/>
      <c r="H127" s="5"/>
      <c r="I127" s="5"/>
      <c r="J127" s="6" t="s">
        <v>67</v>
      </c>
      <c r="K127" s="5"/>
      <c r="L127" s="9">
        <f t="shared" si="38"/>
        <v>1</v>
      </c>
      <c r="M127" s="5"/>
      <c r="N127" s="5"/>
      <c r="O127" s="5"/>
      <c r="P127" s="6" t="s">
        <v>67</v>
      </c>
      <c r="Q127" s="5"/>
      <c r="R127" s="5"/>
      <c r="S127" s="5"/>
      <c r="T127" s="10">
        <f t="shared" si="39"/>
        <v>1</v>
      </c>
      <c r="U127" s="5"/>
      <c r="V127" s="5"/>
      <c r="W127" s="5"/>
      <c r="X127" s="5"/>
      <c r="Y127" s="5"/>
      <c r="Z127" s="6" t="s">
        <v>67</v>
      </c>
      <c r="AA127" s="5"/>
      <c r="AB127" s="5"/>
      <c r="AC127" s="5"/>
      <c r="AD127" s="5"/>
      <c r="AE127" s="6" t="s">
        <v>67</v>
      </c>
      <c r="AF127" s="9">
        <f t="shared" si="41"/>
        <v>2</v>
      </c>
      <c r="AG127" s="5"/>
      <c r="AH127" s="5"/>
      <c r="AI127" s="5"/>
      <c r="AJ127" s="6" t="s">
        <v>69</v>
      </c>
      <c r="AK127" s="5"/>
      <c r="AL127" s="5"/>
      <c r="AM127" s="5"/>
      <c r="AN127" s="5"/>
      <c r="AO127" s="10">
        <f t="shared" si="43"/>
        <v>1</v>
      </c>
      <c r="AP127" s="11">
        <f t="shared" si="28"/>
        <v>5</v>
      </c>
    </row>
    <row r="128" spans="1:42" ht="15.75" thickBot="1">
      <c r="A128" s="8" t="s">
        <v>27</v>
      </c>
      <c r="B128" s="6">
        <v>8</v>
      </c>
      <c r="C128" s="5"/>
      <c r="D128" s="5"/>
      <c r="E128" s="5"/>
      <c r="F128" s="5"/>
      <c r="G128" s="5"/>
      <c r="H128" s="5"/>
      <c r="I128" s="5"/>
      <c r="J128" s="5"/>
      <c r="K128" s="5"/>
      <c r="L128" s="9">
        <f t="shared" si="38"/>
        <v>0</v>
      </c>
      <c r="M128" s="5"/>
      <c r="N128" s="6" t="s">
        <v>67</v>
      </c>
      <c r="O128" s="5"/>
      <c r="P128" s="5"/>
      <c r="Q128" s="5"/>
      <c r="R128" s="5"/>
      <c r="S128" s="5"/>
      <c r="T128" s="10">
        <f t="shared" si="39"/>
        <v>1</v>
      </c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9">
        <f t="shared" si="41"/>
        <v>0</v>
      </c>
      <c r="AG128" s="5"/>
      <c r="AH128" s="5"/>
      <c r="AI128" s="5"/>
      <c r="AJ128" s="5"/>
      <c r="AK128" s="6" t="s">
        <v>67</v>
      </c>
      <c r="AL128" s="5"/>
      <c r="AM128" s="5"/>
      <c r="AN128" s="5"/>
      <c r="AO128" s="10">
        <f t="shared" si="43"/>
        <v>1</v>
      </c>
      <c r="AP128" s="11">
        <f t="shared" si="28"/>
        <v>2</v>
      </c>
    </row>
    <row r="129" spans="1:42" ht="15.75" thickBot="1">
      <c r="A129" s="8" t="s">
        <v>26</v>
      </c>
      <c r="B129" s="6">
        <v>8</v>
      </c>
      <c r="C129" s="5"/>
      <c r="D129" s="5"/>
      <c r="E129" s="5"/>
      <c r="F129" s="5"/>
      <c r="G129" s="5"/>
      <c r="H129" s="5"/>
      <c r="I129" s="5"/>
      <c r="J129" s="5"/>
      <c r="K129" s="5"/>
      <c r="L129" s="9">
        <f t="shared" si="20"/>
        <v>0</v>
      </c>
      <c r="M129" s="5"/>
      <c r="N129" s="6" t="s">
        <v>67</v>
      </c>
      <c r="O129" s="5"/>
      <c r="P129" s="5"/>
      <c r="Q129" s="5"/>
      <c r="R129" s="5"/>
      <c r="S129" s="5"/>
      <c r="T129" s="10">
        <f t="shared" si="39"/>
        <v>1</v>
      </c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9">
        <f t="shared" si="41"/>
        <v>0</v>
      </c>
      <c r="AG129" s="5"/>
      <c r="AH129" s="5"/>
      <c r="AI129" s="5"/>
      <c r="AJ129" s="5"/>
      <c r="AK129" s="6" t="s">
        <v>67</v>
      </c>
      <c r="AL129" s="5"/>
      <c r="AM129" s="5"/>
      <c r="AN129" s="5"/>
      <c r="AO129" s="10">
        <f t="shared" si="43"/>
        <v>1</v>
      </c>
      <c r="AP129" s="11">
        <f t="shared" si="28"/>
        <v>2</v>
      </c>
    </row>
    <row r="130" spans="1:42" ht="15.75" thickBot="1">
      <c r="A130" s="8" t="s">
        <v>44</v>
      </c>
      <c r="B130" s="6">
        <v>8</v>
      </c>
      <c r="C130" s="5"/>
      <c r="D130" s="5"/>
      <c r="E130" s="5"/>
      <c r="F130" s="5"/>
      <c r="G130" s="5"/>
      <c r="H130" s="5"/>
      <c r="I130" s="5"/>
      <c r="J130" s="5"/>
      <c r="K130" s="5"/>
      <c r="L130" s="9">
        <f t="shared" si="20"/>
        <v>0</v>
      </c>
      <c r="M130" s="5"/>
      <c r="N130" s="5"/>
      <c r="O130" s="5"/>
      <c r="P130" s="6" t="s">
        <v>67</v>
      </c>
      <c r="Q130" s="5"/>
      <c r="R130" s="5"/>
      <c r="S130" s="5"/>
      <c r="T130" s="10">
        <f t="shared" si="39"/>
        <v>1</v>
      </c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9">
        <f t="shared" si="41"/>
        <v>0</v>
      </c>
      <c r="AG130" s="5"/>
      <c r="AH130" s="5"/>
      <c r="AI130" s="5"/>
      <c r="AJ130" s="5"/>
      <c r="AK130" s="6" t="s">
        <v>67</v>
      </c>
      <c r="AL130" s="5"/>
      <c r="AM130" s="5"/>
      <c r="AN130" s="5"/>
      <c r="AO130" s="10">
        <f t="shared" si="43"/>
        <v>1</v>
      </c>
      <c r="AP130" s="11">
        <f t="shared" si="28"/>
        <v>2</v>
      </c>
    </row>
    <row r="131" spans="1:42" ht="15.75" thickBot="1">
      <c r="A131" s="8" t="s">
        <v>29</v>
      </c>
      <c r="B131" s="6">
        <v>8</v>
      </c>
      <c r="C131" s="5"/>
      <c r="D131" s="5"/>
      <c r="E131" s="5"/>
      <c r="F131" s="5"/>
      <c r="G131" s="5"/>
      <c r="H131" s="6" t="s">
        <v>67</v>
      </c>
      <c r="I131" s="5"/>
      <c r="J131" s="5"/>
      <c r="K131" s="5"/>
      <c r="L131" s="9">
        <f>COUNTIF(C131:K131,"к")</f>
        <v>1</v>
      </c>
      <c r="M131" s="5"/>
      <c r="N131" s="5"/>
      <c r="O131" s="5"/>
      <c r="P131" s="6" t="s">
        <v>67</v>
      </c>
      <c r="Q131" s="5"/>
      <c r="R131" s="5"/>
      <c r="S131" s="5"/>
      <c r="T131" s="10">
        <f t="shared" si="39"/>
        <v>1</v>
      </c>
      <c r="U131" s="5"/>
      <c r="V131" s="5"/>
      <c r="W131" s="5"/>
      <c r="X131" s="5"/>
      <c r="Y131" s="5"/>
      <c r="Z131" s="5"/>
      <c r="AA131" s="6" t="s">
        <v>67</v>
      </c>
      <c r="AB131" s="5"/>
      <c r="AC131" s="5"/>
      <c r="AD131" s="5"/>
      <c r="AE131" s="5"/>
      <c r="AF131" s="9">
        <f t="shared" si="41"/>
        <v>1</v>
      </c>
      <c r="AG131" s="5"/>
      <c r="AH131" s="5"/>
      <c r="AI131" s="5"/>
      <c r="AJ131" s="5"/>
      <c r="AK131" s="5"/>
      <c r="AL131" s="6" t="s">
        <v>67</v>
      </c>
      <c r="AM131" s="5"/>
      <c r="AN131" s="5"/>
      <c r="AO131" s="10">
        <f t="shared" si="43"/>
        <v>1</v>
      </c>
      <c r="AP131" s="11">
        <f t="shared" si="28"/>
        <v>4</v>
      </c>
    </row>
    <row r="132" spans="1:42" ht="15.75" thickBot="1">
      <c r="A132" s="8" t="s">
        <v>56</v>
      </c>
      <c r="B132" s="6">
        <v>8</v>
      </c>
      <c r="C132" s="5"/>
      <c r="D132" s="5"/>
      <c r="E132" s="5"/>
      <c r="F132" s="5"/>
      <c r="G132" s="5"/>
      <c r="H132" s="5"/>
      <c r="I132" s="5"/>
      <c r="J132" s="5"/>
      <c r="K132" s="5"/>
      <c r="L132" s="9">
        <f t="shared" si="20"/>
        <v>0</v>
      </c>
      <c r="M132" s="5"/>
      <c r="N132" s="5"/>
      <c r="O132" s="5"/>
      <c r="P132" s="5"/>
      <c r="Q132" s="5"/>
      <c r="R132" s="5"/>
      <c r="S132" s="6" t="s">
        <v>67</v>
      </c>
      <c r="T132" s="10">
        <f t="shared" si="39"/>
        <v>1</v>
      </c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9">
        <f t="shared" si="41"/>
        <v>0</v>
      </c>
      <c r="AG132" s="5"/>
      <c r="AH132" s="5"/>
      <c r="AI132" s="5"/>
      <c r="AJ132" s="5"/>
      <c r="AK132" s="5"/>
      <c r="AL132" s="6" t="s">
        <v>67</v>
      </c>
      <c r="AM132" s="5"/>
      <c r="AN132" s="5"/>
      <c r="AO132" s="10">
        <f t="shared" si="43"/>
        <v>1</v>
      </c>
      <c r="AP132" s="11">
        <f t="shared" si="28"/>
        <v>2</v>
      </c>
    </row>
    <row r="133" spans="1:42" ht="15.75" thickBot="1">
      <c r="A133" s="8" t="s">
        <v>64</v>
      </c>
      <c r="B133" s="6">
        <v>8</v>
      </c>
      <c r="C133" s="5"/>
      <c r="D133" s="5"/>
      <c r="E133" s="5"/>
      <c r="F133" s="5"/>
      <c r="G133" s="5"/>
      <c r="H133" s="5"/>
      <c r="I133" s="5"/>
      <c r="J133" s="5"/>
      <c r="K133" s="5"/>
      <c r="L133" s="9">
        <f t="shared" ref="L133:L154" si="44">SUM(C133:K133)</f>
        <v>0</v>
      </c>
      <c r="M133" s="5"/>
      <c r="N133" s="5"/>
      <c r="O133" s="5"/>
      <c r="P133" s="5"/>
      <c r="Q133" s="5"/>
      <c r="R133" s="5"/>
      <c r="S133" s="5"/>
      <c r="T133" s="10">
        <f t="shared" ref="T133:T134" si="45">SUM(M133:S133)</f>
        <v>0</v>
      </c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9">
        <f t="shared" ref="AF133:AF154" si="46">SUM(U133:AE133)</f>
        <v>0</v>
      </c>
      <c r="AG133" s="5"/>
      <c r="AH133" s="5"/>
      <c r="AI133" s="5"/>
      <c r="AJ133" s="5"/>
      <c r="AK133" s="5"/>
      <c r="AL133" s="6" t="s">
        <v>67</v>
      </c>
      <c r="AM133" s="5"/>
      <c r="AN133" s="5"/>
      <c r="AO133" s="10">
        <f t="shared" si="43"/>
        <v>1</v>
      </c>
      <c r="AP133" s="11">
        <f t="shared" si="28"/>
        <v>1</v>
      </c>
    </row>
    <row r="134" spans="1:42" ht="15.75" thickBot="1">
      <c r="A134" s="16" t="s">
        <v>57</v>
      </c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9">
        <f t="shared" si="44"/>
        <v>0</v>
      </c>
      <c r="M134" s="17"/>
      <c r="N134" s="17"/>
      <c r="O134" s="17"/>
      <c r="P134" s="17"/>
      <c r="Q134" s="17"/>
      <c r="R134" s="17"/>
      <c r="S134" s="17"/>
      <c r="T134" s="10">
        <f t="shared" si="45"/>
        <v>0</v>
      </c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9">
        <f t="shared" si="46"/>
        <v>0</v>
      </c>
      <c r="AG134" s="17"/>
      <c r="AH134" s="17"/>
      <c r="AI134" s="17"/>
      <c r="AJ134" s="17"/>
      <c r="AK134" s="17"/>
      <c r="AL134" s="17"/>
      <c r="AM134" s="17"/>
      <c r="AN134" s="17"/>
      <c r="AO134" s="10">
        <f t="shared" si="33"/>
        <v>0</v>
      </c>
      <c r="AP134" s="11">
        <f t="shared" si="28"/>
        <v>0</v>
      </c>
    </row>
    <row r="135" spans="1:42" ht="15.75" thickBot="1">
      <c r="A135" s="8" t="s">
        <v>21</v>
      </c>
      <c r="B135" s="6">
        <v>9</v>
      </c>
      <c r="C135" s="5"/>
      <c r="D135" s="5"/>
      <c r="E135" s="6" t="s">
        <v>67</v>
      </c>
      <c r="F135" s="5"/>
      <c r="G135" s="5"/>
      <c r="H135" s="5"/>
      <c r="I135" s="6" t="s">
        <v>67</v>
      </c>
      <c r="J135" s="5"/>
      <c r="K135" s="5"/>
      <c r="L135" s="9">
        <f t="shared" ref="L135:L144" si="47">COUNTIF(C135:K135,"к")</f>
        <v>2</v>
      </c>
      <c r="M135" s="5"/>
      <c r="N135" s="5"/>
      <c r="O135" s="6" t="s">
        <v>67</v>
      </c>
      <c r="P135" s="5"/>
      <c r="Q135" s="5"/>
      <c r="R135" s="6" t="s">
        <v>67</v>
      </c>
      <c r="S135" s="5"/>
      <c r="T135" s="10">
        <f t="shared" ref="T135:T152" si="48">COUNTIF(M135:S135,"к")</f>
        <v>2</v>
      </c>
      <c r="U135" s="5"/>
      <c r="V135" s="5"/>
      <c r="W135" s="6"/>
      <c r="X135" s="5"/>
      <c r="Y135" s="5" t="s">
        <v>76</v>
      </c>
      <c r="Z135" s="5"/>
      <c r="AA135" s="6" t="s">
        <v>67</v>
      </c>
      <c r="AB135" s="5"/>
      <c r="AC135" s="5"/>
      <c r="AD135" s="6" t="s">
        <v>67</v>
      </c>
      <c r="AE135" s="5"/>
      <c r="AF135" s="9">
        <f>COUNTIF(U135:AE135,"к")+COUNTIF(U135:AE135,"с")</f>
        <v>3</v>
      </c>
      <c r="AG135" s="5"/>
      <c r="AH135" s="5"/>
      <c r="AI135" s="6" t="s">
        <v>67</v>
      </c>
      <c r="AJ135" s="5"/>
      <c r="AK135" s="5"/>
      <c r="AL135" s="6" t="s">
        <v>68</v>
      </c>
      <c r="AM135" s="5"/>
      <c r="AN135" s="5"/>
      <c r="AO135" s="10">
        <f>COUNTIF(AG135:AN135,"к")+COUNTIF(AG135:AN135,"А")</f>
        <v>2</v>
      </c>
      <c r="AP135" s="11">
        <f t="shared" si="28"/>
        <v>9</v>
      </c>
    </row>
    <row r="136" spans="1:42" ht="15.75" thickBot="1">
      <c r="A136" s="8" t="s">
        <v>39</v>
      </c>
      <c r="B136" s="6">
        <v>9</v>
      </c>
      <c r="C136" s="5"/>
      <c r="D136" s="5"/>
      <c r="E136" s="6" t="s">
        <v>67</v>
      </c>
      <c r="F136" s="5"/>
      <c r="G136" s="5"/>
      <c r="H136" s="6" t="s">
        <v>67</v>
      </c>
      <c r="I136" s="5"/>
      <c r="J136" s="5"/>
      <c r="K136" s="5"/>
      <c r="L136" s="9">
        <f t="shared" si="47"/>
        <v>2</v>
      </c>
      <c r="M136" s="5"/>
      <c r="N136" s="5"/>
      <c r="O136" s="5"/>
      <c r="P136" s="5"/>
      <c r="Q136" s="6" t="s">
        <v>67</v>
      </c>
      <c r="R136" s="5"/>
      <c r="S136" s="5"/>
      <c r="T136" s="10">
        <f t="shared" si="48"/>
        <v>1</v>
      </c>
      <c r="U136" s="5"/>
      <c r="V136" s="6" t="s">
        <v>67</v>
      </c>
      <c r="W136" s="5"/>
      <c r="X136" s="5"/>
      <c r="Y136" s="5"/>
      <c r="Z136" s="6" t="s">
        <v>67</v>
      </c>
      <c r="AA136" s="5"/>
      <c r="AB136" s="5"/>
      <c r="AC136" s="6" t="s">
        <v>67</v>
      </c>
      <c r="AD136" s="5"/>
      <c r="AE136" s="5"/>
      <c r="AF136" s="9">
        <f>COUNTIF(U136:AE136,"к")+COUNTIF(U136:AE136,"в")</f>
        <v>3</v>
      </c>
      <c r="AG136" s="5"/>
      <c r="AH136" s="6" t="s">
        <v>67</v>
      </c>
      <c r="AI136" s="5"/>
      <c r="AJ136" s="5"/>
      <c r="AK136" s="5"/>
      <c r="AL136" s="5"/>
      <c r="AM136" s="5"/>
      <c r="AN136" s="5"/>
      <c r="AO136" s="10">
        <f>COUNTIF(AG136:AN136,"к")+COUNTIF(AG136:AN136,"в")</f>
        <v>1</v>
      </c>
      <c r="AP136" s="11">
        <f t="shared" si="28"/>
        <v>7</v>
      </c>
    </row>
    <row r="137" spans="1:42" ht="15.75" thickBot="1">
      <c r="A137" s="8" t="s">
        <v>23</v>
      </c>
      <c r="B137" s="6">
        <v>8</v>
      </c>
      <c r="C137" s="5"/>
      <c r="D137" s="5"/>
      <c r="E137" s="5"/>
      <c r="F137" s="5"/>
      <c r="G137" s="5"/>
      <c r="H137" s="5"/>
      <c r="I137" s="5"/>
      <c r="J137" s="5"/>
      <c r="K137" s="5"/>
      <c r="L137" s="9">
        <f t="shared" si="47"/>
        <v>0</v>
      </c>
      <c r="M137" s="5"/>
      <c r="N137" s="5"/>
      <c r="O137" s="5"/>
      <c r="P137" s="5"/>
      <c r="Q137" s="6" t="s">
        <v>67</v>
      </c>
      <c r="R137" s="5"/>
      <c r="S137" s="5"/>
      <c r="T137" s="10">
        <f t="shared" si="48"/>
        <v>1</v>
      </c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9">
        <f>COUNTIF(U137:AE137,"к")+COUNTIF(U137:AE137,"в")</f>
        <v>0</v>
      </c>
      <c r="AG137" s="5"/>
      <c r="AH137" s="5"/>
      <c r="AI137" s="5"/>
      <c r="AJ137" s="5"/>
      <c r="AK137" s="6" t="s">
        <v>67</v>
      </c>
      <c r="AL137" s="5"/>
      <c r="AM137" s="5"/>
      <c r="AN137" s="5"/>
      <c r="AO137" s="10">
        <f>COUNTIF(AG137:AN137,"к")+COUNTIF(AG137:AN137,"в")</f>
        <v>1</v>
      </c>
      <c r="AP137" s="11">
        <f t="shared" ref="AP137:AP138" si="49">L137+T137+AF137+AO137</f>
        <v>2</v>
      </c>
    </row>
    <row r="138" spans="1:42" ht="15.75" thickBot="1">
      <c r="A138" s="8" t="s">
        <v>24</v>
      </c>
      <c r="B138" s="6">
        <v>8</v>
      </c>
      <c r="C138" s="5"/>
      <c r="D138" s="5"/>
      <c r="E138" s="5"/>
      <c r="F138" s="5"/>
      <c r="G138" s="5"/>
      <c r="H138" s="5"/>
      <c r="I138" s="5"/>
      <c r="J138" s="5"/>
      <c r="K138" s="5"/>
      <c r="L138" s="9">
        <f t="shared" si="47"/>
        <v>0</v>
      </c>
      <c r="M138" s="5"/>
      <c r="N138" s="5"/>
      <c r="O138" s="5"/>
      <c r="P138" s="5"/>
      <c r="Q138" s="6" t="s">
        <v>67</v>
      </c>
      <c r="R138" s="5"/>
      <c r="S138" s="5"/>
      <c r="T138" s="10">
        <f t="shared" si="48"/>
        <v>1</v>
      </c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9">
        <f>COUNTIF(U138:AE138,"к")+COUNTIF(U138:AE138,"в")</f>
        <v>0</v>
      </c>
      <c r="AG138" s="5"/>
      <c r="AH138" s="5"/>
      <c r="AI138" s="5"/>
      <c r="AJ138" s="5"/>
      <c r="AK138" s="6" t="s">
        <v>67</v>
      </c>
      <c r="AL138" s="5"/>
      <c r="AM138" s="5"/>
      <c r="AN138" s="5"/>
      <c r="AO138" s="10">
        <f>COUNTIF(AG138:AN138,"к")+COUNTIF(AG138:AN138,"в")</f>
        <v>1</v>
      </c>
      <c r="AP138" s="11">
        <f t="shared" si="49"/>
        <v>2</v>
      </c>
    </row>
    <row r="139" spans="1:42" ht="15.75" thickBot="1">
      <c r="A139" s="8" t="s">
        <v>40</v>
      </c>
      <c r="B139" s="6">
        <v>9</v>
      </c>
      <c r="C139" s="5"/>
      <c r="D139" s="5"/>
      <c r="E139" s="5"/>
      <c r="F139" s="6" t="s">
        <v>67</v>
      </c>
      <c r="G139" s="5"/>
      <c r="H139" s="5"/>
      <c r="I139" s="6" t="s">
        <v>67</v>
      </c>
      <c r="J139" s="5"/>
      <c r="K139" s="5"/>
      <c r="L139" s="9">
        <f t="shared" si="47"/>
        <v>2</v>
      </c>
      <c r="M139" s="5"/>
      <c r="N139" s="6" t="s">
        <v>67</v>
      </c>
      <c r="O139" s="5"/>
      <c r="P139" s="5"/>
      <c r="Q139" s="5"/>
      <c r="R139" s="5"/>
      <c r="S139" s="6" t="s">
        <v>67</v>
      </c>
      <c r="T139" s="10">
        <f t="shared" si="48"/>
        <v>2</v>
      </c>
      <c r="U139" s="5"/>
      <c r="V139" s="5"/>
      <c r="W139" s="6" t="s">
        <v>67</v>
      </c>
      <c r="X139" s="5"/>
      <c r="Y139" s="5"/>
      <c r="Z139" s="6" t="s">
        <v>67</v>
      </c>
      <c r="AA139" s="5"/>
      <c r="AB139" s="5"/>
      <c r="AC139" s="5"/>
      <c r="AD139" s="6" t="s">
        <v>67</v>
      </c>
      <c r="AE139" s="5"/>
      <c r="AF139" s="9">
        <f>COUNTIF(U139:AE139,"к")+COUNTIF(U139:AE139,"в")</f>
        <v>3</v>
      </c>
      <c r="AG139" s="5"/>
      <c r="AH139" s="5"/>
      <c r="AI139" s="5"/>
      <c r="AJ139" s="5"/>
      <c r="AK139" s="6" t="s">
        <v>67</v>
      </c>
      <c r="AL139" s="5"/>
      <c r="AM139" s="5"/>
      <c r="AN139" s="5"/>
      <c r="AO139" s="10">
        <f>COUNTIF(AG139:AN139,"к")+COUNTIF(AG139:AN139,"в")</f>
        <v>1</v>
      </c>
      <c r="AP139" s="11">
        <f t="shared" si="28"/>
        <v>8</v>
      </c>
    </row>
    <row r="140" spans="1:42" ht="15.75" thickBot="1">
      <c r="A140" s="8" t="s">
        <v>65</v>
      </c>
      <c r="B140" s="6">
        <v>9</v>
      </c>
      <c r="C140" s="5"/>
      <c r="D140" s="5"/>
      <c r="E140" s="5"/>
      <c r="F140" s="5"/>
      <c r="G140" s="5"/>
      <c r="H140" s="5"/>
      <c r="I140" s="5"/>
      <c r="J140" s="5"/>
      <c r="K140" s="5"/>
      <c r="L140" s="9">
        <f t="shared" si="47"/>
        <v>0</v>
      </c>
      <c r="M140" s="5"/>
      <c r="N140" s="5"/>
      <c r="O140" s="5"/>
      <c r="P140" s="6" t="s">
        <v>67</v>
      </c>
      <c r="Q140" s="5"/>
      <c r="R140" s="5"/>
      <c r="S140" s="5"/>
      <c r="T140" s="10">
        <f t="shared" si="48"/>
        <v>1</v>
      </c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9">
        <f>COUNTIF(U140:AE140,"к")+COUNTIF(U140:AE140,"в")</f>
        <v>0</v>
      </c>
      <c r="AG140" s="5"/>
      <c r="AH140" s="5"/>
      <c r="AI140" s="5"/>
      <c r="AJ140" s="5"/>
      <c r="AK140" s="5"/>
      <c r="AL140" s="5"/>
      <c r="AM140" s="5" t="s">
        <v>67</v>
      </c>
      <c r="AN140" s="5"/>
      <c r="AO140" s="10">
        <f>COUNTIF(AG140:AN140,"к")+COUNTIF(AG140:AN140,"в")</f>
        <v>1</v>
      </c>
      <c r="AP140" s="11">
        <f t="shared" si="28"/>
        <v>2</v>
      </c>
    </row>
    <row r="141" spans="1:42" ht="15.75" thickBot="1">
      <c r="A141" s="8" t="s">
        <v>50</v>
      </c>
      <c r="B141" s="6">
        <v>9</v>
      </c>
      <c r="C141" s="5"/>
      <c r="D141" s="5"/>
      <c r="E141" s="5"/>
      <c r="F141" s="6" t="s">
        <v>67</v>
      </c>
      <c r="G141" s="5"/>
      <c r="H141" s="5"/>
      <c r="I141" s="6" t="s">
        <v>67</v>
      </c>
      <c r="J141" s="5"/>
      <c r="K141" s="5"/>
      <c r="L141" s="9">
        <f t="shared" si="47"/>
        <v>2</v>
      </c>
      <c r="M141" s="5"/>
      <c r="N141" s="5"/>
      <c r="O141" s="6" t="s">
        <v>67</v>
      </c>
      <c r="P141" s="5"/>
      <c r="Q141" s="5"/>
      <c r="R141" s="5"/>
      <c r="S141" s="6" t="s">
        <v>67</v>
      </c>
      <c r="T141" s="10">
        <f t="shared" si="48"/>
        <v>2</v>
      </c>
      <c r="U141" s="5"/>
      <c r="V141" s="6" t="s">
        <v>67</v>
      </c>
      <c r="W141" s="5" t="s">
        <v>77</v>
      </c>
      <c r="X141" s="5"/>
      <c r="Y141" s="5"/>
      <c r="Z141" s="5"/>
      <c r="AA141" s="6" t="s">
        <v>67</v>
      </c>
      <c r="AB141" s="5"/>
      <c r="AC141" s="5"/>
      <c r="AD141" s="5"/>
      <c r="AE141" s="6" t="s">
        <v>67</v>
      </c>
      <c r="AF141" s="9">
        <f>COUNTIF(U141:AE141,"к")+COUNTIF(U141:AE141,"т")</f>
        <v>4</v>
      </c>
      <c r="AG141" s="5"/>
      <c r="AH141" s="5"/>
      <c r="AI141" s="6" t="s">
        <v>67</v>
      </c>
      <c r="AJ141" s="5"/>
      <c r="AK141" s="5"/>
      <c r="AL141" s="6" t="s">
        <v>68</v>
      </c>
      <c r="AM141" s="5"/>
      <c r="AN141" s="5"/>
      <c r="AO141" s="10">
        <f>COUNTIF(AG141:AN141,"к")+COUNTIF(AG141:AN141,"а")</f>
        <v>2</v>
      </c>
      <c r="AP141" s="11">
        <f t="shared" si="28"/>
        <v>10</v>
      </c>
    </row>
    <row r="142" spans="1:42" ht="15.75" thickBot="1">
      <c r="A142" s="8" t="s">
        <v>51</v>
      </c>
      <c r="B142" s="6">
        <v>9</v>
      </c>
      <c r="C142" s="5"/>
      <c r="D142" s="5"/>
      <c r="E142" s="5"/>
      <c r="F142" s="5"/>
      <c r="G142" s="5"/>
      <c r="H142" s="5"/>
      <c r="I142" s="5"/>
      <c r="J142" s="6" t="s">
        <v>67</v>
      </c>
      <c r="K142" s="5"/>
      <c r="L142" s="9">
        <f t="shared" si="47"/>
        <v>1</v>
      </c>
      <c r="M142" s="5"/>
      <c r="N142" s="5"/>
      <c r="O142" s="6" t="s">
        <v>67</v>
      </c>
      <c r="P142" s="5"/>
      <c r="Q142" s="5"/>
      <c r="R142" s="6" t="s">
        <v>67</v>
      </c>
      <c r="S142" s="5"/>
      <c r="T142" s="10">
        <f t="shared" si="48"/>
        <v>2</v>
      </c>
      <c r="U142" s="5"/>
      <c r="V142" s="5"/>
      <c r="W142" s="5" t="s">
        <v>77</v>
      </c>
      <c r="X142" s="5"/>
      <c r="Y142" s="6"/>
      <c r="Z142" s="5"/>
      <c r="AA142" s="5"/>
      <c r="AB142" s="5"/>
      <c r="AC142" s="5"/>
      <c r="AD142" s="6" t="s">
        <v>67</v>
      </c>
      <c r="AE142" s="5"/>
      <c r="AF142" s="9">
        <f>COUNTIF(U142:AE142,"к")+COUNTIF(U142:AE142,"т")</f>
        <v>2</v>
      </c>
      <c r="AG142" s="5"/>
      <c r="AH142" s="5"/>
      <c r="AI142" s="6" t="s">
        <v>67</v>
      </c>
      <c r="AJ142" s="5"/>
      <c r="AK142" s="5"/>
      <c r="AL142" s="6" t="s">
        <v>68</v>
      </c>
      <c r="AM142" s="5"/>
      <c r="AN142" s="5"/>
      <c r="AO142" s="10">
        <f>COUNTIF(AG142:AN142,"к")+COUNTIF(AG142:AN142,"а")</f>
        <v>2</v>
      </c>
      <c r="AP142" s="11">
        <f t="shared" si="28"/>
        <v>7</v>
      </c>
    </row>
    <row r="143" spans="1:42" ht="15.75" thickBot="1">
      <c r="A143" s="8" t="s">
        <v>52</v>
      </c>
      <c r="B143" s="6">
        <v>9</v>
      </c>
      <c r="C143" s="5"/>
      <c r="D143" s="5"/>
      <c r="E143" s="5"/>
      <c r="F143" s="5"/>
      <c r="G143" s="5"/>
      <c r="H143" s="5"/>
      <c r="I143" s="5"/>
      <c r="J143" s="5"/>
      <c r="K143" s="5"/>
      <c r="L143" s="9">
        <f t="shared" si="47"/>
        <v>0</v>
      </c>
      <c r="M143" s="5"/>
      <c r="N143" s="5"/>
      <c r="O143" s="5"/>
      <c r="P143" s="5"/>
      <c r="Q143" s="6" t="s">
        <v>67</v>
      </c>
      <c r="R143" s="5"/>
      <c r="S143" s="5"/>
      <c r="T143" s="10">
        <f t="shared" si="48"/>
        <v>1</v>
      </c>
      <c r="U143" s="5"/>
      <c r="V143" s="6" t="s">
        <v>67</v>
      </c>
      <c r="W143" s="5"/>
      <c r="X143" s="5"/>
      <c r="Y143" s="5"/>
      <c r="Z143" s="5"/>
      <c r="AA143" s="5"/>
      <c r="AB143" s="5"/>
      <c r="AC143" s="5"/>
      <c r="AD143" s="5"/>
      <c r="AF143" s="9">
        <f>COUNTIF(U143:AE143,"к")+COUNTIF(U143:AE143,"в")</f>
        <v>1</v>
      </c>
      <c r="AG143" s="5"/>
      <c r="AH143" s="5"/>
      <c r="AI143" s="5"/>
      <c r="AJ143" s="5"/>
      <c r="AK143" s="5"/>
      <c r="AL143" s="6" t="s">
        <v>75</v>
      </c>
      <c r="AM143" s="5"/>
      <c r="AN143" s="5"/>
      <c r="AO143" s="10">
        <f>COUNTIF(AG143:AN143,"к")+COUNTIF(AG143:AN143,"и")</f>
        <v>1</v>
      </c>
      <c r="AP143" s="11">
        <f t="shared" si="28"/>
        <v>3</v>
      </c>
    </row>
    <row r="144" spans="1:42" ht="15.75" thickBot="1">
      <c r="A144" s="8" t="s">
        <v>41</v>
      </c>
      <c r="B144" s="6">
        <v>9</v>
      </c>
      <c r="C144" s="5"/>
      <c r="D144" s="5"/>
      <c r="E144" s="5"/>
      <c r="F144" s="6" t="s">
        <v>67</v>
      </c>
      <c r="G144" s="5"/>
      <c r="H144" s="5"/>
      <c r="I144" s="6" t="s">
        <v>67</v>
      </c>
      <c r="J144" s="5"/>
      <c r="K144" s="5"/>
      <c r="L144" s="9">
        <f t="shared" si="47"/>
        <v>2</v>
      </c>
      <c r="M144" s="5"/>
      <c r="N144" s="6" t="s">
        <v>67</v>
      </c>
      <c r="O144" s="5"/>
      <c r="P144" s="5"/>
      <c r="Q144" s="5"/>
      <c r="R144" s="5"/>
      <c r="S144" s="6" t="s">
        <v>67</v>
      </c>
      <c r="T144" s="10">
        <f t="shared" si="48"/>
        <v>2</v>
      </c>
      <c r="U144" s="5"/>
      <c r="V144" s="5"/>
      <c r="W144" s="6" t="s">
        <v>67</v>
      </c>
      <c r="X144" s="5"/>
      <c r="Y144" s="5"/>
      <c r="Z144" s="6" t="s">
        <v>67</v>
      </c>
      <c r="AA144" s="5"/>
      <c r="AB144" s="5"/>
      <c r="AC144" s="5"/>
      <c r="AD144" s="6" t="s">
        <v>67</v>
      </c>
      <c r="AE144" s="1"/>
      <c r="AF144" s="9">
        <f>COUNTIF(U144:AE144,"к")+COUNTIF(U144:AE144,"в")</f>
        <v>3</v>
      </c>
      <c r="AG144" s="5"/>
      <c r="AH144" s="5"/>
      <c r="AI144" s="5"/>
      <c r="AJ144" s="5"/>
      <c r="AK144" s="6" t="s">
        <v>67</v>
      </c>
      <c r="AL144" s="5"/>
      <c r="AM144" s="5"/>
      <c r="AN144" s="5"/>
      <c r="AO144" s="10">
        <f>COUNTIF(AG144:AN144,"к")+COUNTIF(AG144:AN144,"в")</f>
        <v>1</v>
      </c>
      <c r="AP144" s="11">
        <f t="shared" ref="AP144:AP154" si="50">L144+T144+AF144+AO144</f>
        <v>8</v>
      </c>
    </row>
    <row r="145" spans="1:42" ht="15.75" thickBot="1">
      <c r="A145" s="8" t="s">
        <v>48</v>
      </c>
      <c r="B145" s="6">
        <v>9</v>
      </c>
      <c r="C145" s="5"/>
      <c r="D145" s="5"/>
      <c r="E145" s="5"/>
      <c r="F145" s="5"/>
      <c r="G145" s="5"/>
      <c r="H145" s="5"/>
      <c r="I145" s="5"/>
      <c r="J145" s="6" t="s">
        <v>67</v>
      </c>
      <c r="K145" s="5"/>
      <c r="L145" s="9">
        <f>COUNTIF(C131:K131,"к")</f>
        <v>1</v>
      </c>
      <c r="M145" s="5"/>
      <c r="N145" s="5"/>
      <c r="O145" s="5"/>
      <c r="P145" s="5"/>
      <c r="Q145" s="5"/>
      <c r="R145" s="5"/>
      <c r="S145" s="6" t="s">
        <v>67</v>
      </c>
      <c r="T145" s="10">
        <f t="shared" si="48"/>
        <v>1</v>
      </c>
      <c r="U145" s="5"/>
      <c r="V145" s="5"/>
      <c r="W145" s="5"/>
      <c r="X145" s="5"/>
      <c r="Y145" s="5"/>
      <c r="Z145" s="6" t="s">
        <v>67</v>
      </c>
      <c r="AA145" s="5"/>
      <c r="AB145" s="5"/>
      <c r="AC145" s="6" t="s">
        <v>67</v>
      </c>
      <c r="AD145" s="5"/>
      <c r="AE145" s="5"/>
      <c r="AF145" s="9">
        <f>COUNTIF(U145:AE145,"к")+COUNTIF(U145:AE145,"в")</f>
        <v>2</v>
      </c>
      <c r="AG145" s="5"/>
      <c r="AH145" s="5"/>
      <c r="AI145" s="5"/>
      <c r="AJ145" s="6" t="s">
        <v>67</v>
      </c>
      <c r="AK145" s="5"/>
      <c r="AL145" s="5"/>
      <c r="AM145" s="5"/>
      <c r="AN145" s="5"/>
      <c r="AO145" s="10">
        <f>COUNTIF(AG145:AN145,"к")+COUNTIF(AG145:AN145,"в")</f>
        <v>1</v>
      </c>
      <c r="AP145" s="11">
        <f t="shared" si="50"/>
        <v>5</v>
      </c>
    </row>
    <row r="146" spans="1:42" ht="15.75" thickBot="1">
      <c r="A146" s="8" t="s">
        <v>42</v>
      </c>
      <c r="B146" s="6">
        <v>9</v>
      </c>
      <c r="C146" s="5"/>
      <c r="D146" s="5"/>
      <c r="E146" s="6" t="s">
        <v>67</v>
      </c>
      <c r="F146" s="5"/>
      <c r="G146" s="5"/>
      <c r="H146" s="5"/>
      <c r="I146" s="6" t="s">
        <v>67</v>
      </c>
      <c r="J146" s="5"/>
      <c r="K146" s="5"/>
      <c r="L146" s="9">
        <f t="shared" ref="L146:L151" si="51">COUNTIF(C146:K146,"к")</f>
        <v>2</v>
      </c>
      <c r="M146" s="5"/>
      <c r="N146" s="5"/>
      <c r="O146" s="5"/>
      <c r="P146" s="6" t="s">
        <v>67</v>
      </c>
      <c r="Q146" s="5"/>
      <c r="R146" s="5"/>
      <c r="S146" s="5"/>
      <c r="T146" s="10">
        <f t="shared" si="48"/>
        <v>1</v>
      </c>
      <c r="U146" s="5"/>
      <c r="V146" s="5"/>
      <c r="W146" s="5"/>
      <c r="X146" s="5"/>
      <c r="Y146" s="6" t="s">
        <v>67</v>
      </c>
      <c r="Z146" s="5"/>
      <c r="AA146" s="5"/>
      <c r="AB146" s="5"/>
      <c r="AC146" s="5"/>
      <c r="AD146" s="6" t="s">
        <v>67</v>
      </c>
      <c r="AE146" s="5"/>
      <c r="AF146" s="9">
        <f>COUNTIF(U146:AE146,"к")+COUNTIF(U146:AE146,"в")</f>
        <v>2</v>
      </c>
      <c r="AG146" s="5"/>
      <c r="AH146" s="5"/>
      <c r="AI146" s="5"/>
      <c r="AJ146" s="5"/>
      <c r="AK146" s="5"/>
      <c r="AL146" s="6" t="s">
        <v>67</v>
      </c>
      <c r="AM146" s="5"/>
      <c r="AN146" s="5"/>
      <c r="AO146" s="10">
        <f>COUNTIF(AG127:AN127,"к")+COUNTIF(AG127:AN127,"в")</f>
        <v>1</v>
      </c>
      <c r="AP146" s="11">
        <f t="shared" si="50"/>
        <v>6</v>
      </c>
    </row>
    <row r="147" spans="1:42" ht="15.75" thickBot="1">
      <c r="A147" s="8" t="s">
        <v>43</v>
      </c>
      <c r="B147" s="6">
        <v>9</v>
      </c>
      <c r="C147" s="5"/>
      <c r="D147" s="5"/>
      <c r="E147" s="6" t="s">
        <v>67</v>
      </c>
      <c r="F147" s="5"/>
      <c r="G147" s="5"/>
      <c r="H147" s="5"/>
      <c r="I147" s="6" t="s">
        <v>67</v>
      </c>
      <c r="J147" s="5"/>
      <c r="K147" s="5"/>
      <c r="L147" s="9">
        <f t="shared" si="51"/>
        <v>2</v>
      </c>
      <c r="M147" s="5"/>
      <c r="N147" s="5"/>
      <c r="O147" s="5"/>
      <c r="P147" s="6" t="s">
        <v>67</v>
      </c>
      <c r="Q147" s="5"/>
      <c r="R147" s="5"/>
      <c r="S147" s="5"/>
      <c r="T147" s="10">
        <f t="shared" si="48"/>
        <v>1</v>
      </c>
      <c r="U147" s="5"/>
      <c r="V147" s="5"/>
      <c r="W147" s="5"/>
      <c r="X147" s="5"/>
      <c r="Y147" s="6" t="s">
        <v>67</v>
      </c>
      <c r="Z147" s="5"/>
      <c r="AA147" s="5"/>
      <c r="AB147" s="5"/>
      <c r="AC147" s="6" t="s">
        <v>67</v>
      </c>
      <c r="AD147" s="5"/>
      <c r="AE147" s="5"/>
      <c r="AF147" s="9">
        <f>COUNTIF(U147:AE148,"к")+COUNTIF(U147:AE147,"в")</f>
        <v>5</v>
      </c>
      <c r="AG147" s="5"/>
      <c r="AH147" s="5"/>
      <c r="AI147" s="5"/>
      <c r="AJ147" s="6" t="s">
        <v>67</v>
      </c>
      <c r="AK147" s="5"/>
      <c r="AL147" s="5"/>
      <c r="AM147" s="5"/>
      <c r="AN147" s="5"/>
      <c r="AO147" s="10">
        <f t="shared" ref="AO147:AO154" si="52">COUNTIF(AG147:AN147,"к")+COUNTIF(AG147:AN147,"в")</f>
        <v>1</v>
      </c>
      <c r="AP147" s="11">
        <f t="shared" si="50"/>
        <v>9</v>
      </c>
    </row>
    <row r="148" spans="1:42" ht="15.75" thickBot="1">
      <c r="A148" s="8" t="s">
        <v>53</v>
      </c>
      <c r="B148" s="6">
        <v>9</v>
      </c>
      <c r="C148" s="5"/>
      <c r="D148" s="5"/>
      <c r="E148" s="6" t="s">
        <v>67</v>
      </c>
      <c r="F148" s="5"/>
      <c r="G148" s="5"/>
      <c r="H148" s="6" t="s">
        <v>67</v>
      </c>
      <c r="I148" s="5"/>
      <c r="J148" s="5"/>
      <c r="K148" s="5"/>
      <c r="L148" s="9">
        <f t="shared" si="51"/>
        <v>2</v>
      </c>
      <c r="M148" s="5"/>
      <c r="N148" s="6" t="s">
        <v>67</v>
      </c>
      <c r="O148" s="5"/>
      <c r="P148" s="5"/>
      <c r="Q148" s="5"/>
      <c r="R148" s="5"/>
      <c r="S148" s="6" t="s">
        <v>67</v>
      </c>
      <c r="T148" s="10">
        <f t="shared" si="48"/>
        <v>2</v>
      </c>
      <c r="U148" s="5"/>
      <c r="V148" s="5"/>
      <c r="W148" s="6" t="s">
        <v>67</v>
      </c>
      <c r="X148" s="5"/>
      <c r="Y148" s="5"/>
      <c r="Z148" s="6" t="s">
        <v>67</v>
      </c>
      <c r="AA148" s="5"/>
      <c r="AB148" s="5"/>
      <c r="AC148" s="5"/>
      <c r="AD148" s="5"/>
      <c r="AE148" s="6" t="s">
        <v>67</v>
      </c>
      <c r="AF148" s="9">
        <f>COUNTIF(U148:AE148,"к")+COUNTIF(U148:AE148,"в")</f>
        <v>3</v>
      </c>
      <c r="AG148" s="5"/>
      <c r="AH148" s="5"/>
      <c r="AI148" s="5"/>
      <c r="AJ148" s="5"/>
      <c r="AK148" s="6" t="s">
        <v>67</v>
      </c>
      <c r="AL148" s="5"/>
      <c r="AM148" s="5"/>
      <c r="AN148" s="5"/>
      <c r="AO148" s="10">
        <f t="shared" si="52"/>
        <v>1</v>
      </c>
      <c r="AP148" s="11">
        <f t="shared" si="50"/>
        <v>8</v>
      </c>
    </row>
    <row r="149" spans="1:42" ht="15.75" thickBot="1">
      <c r="A149" s="8" t="s">
        <v>55</v>
      </c>
      <c r="B149" s="6">
        <v>9</v>
      </c>
      <c r="C149" s="5"/>
      <c r="D149" s="5"/>
      <c r="E149" s="5"/>
      <c r="F149" s="5"/>
      <c r="G149" s="5"/>
      <c r="H149" s="5"/>
      <c r="I149" s="5"/>
      <c r="J149" s="6" t="s">
        <v>67</v>
      </c>
      <c r="K149" s="5"/>
      <c r="L149" s="9">
        <f t="shared" si="51"/>
        <v>1</v>
      </c>
      <c r="M149" s="5"/>
      <c r="N149" s="5"/>
      <c r="O149" s="5"/>
      <c r="P149" s="6" t="s">
        <v>67</v>
      </c>
      <c r="Q149" s="5"/>
      <c r="R149" s="5"/>
      <c r="S149" s="5"/>
      <c r="T149" s="10">
        <f t="shared" si="48"/>
        <v>1</v>
      </c>
      <c r="U149" s="5"/>
      <c r="V149" s="5"/>
      <c r="W149" s="5"/>
      <c r="X149" s="5"/>
      <c r="Y149" s="5"/>
      <c r="Z149" s="6" t="s">
        <v>67</v>
      </c>
      <c r="AA149" s="5"/>
      <c r="AB149" s="5"/>
      <c r="AC149" s="5"/>
      <c r="AD149" s="5"/>
      <c r="AE149" s="6" t="s">
        <v>67</v>
      </c>
      <c r="AF149" s="9">
        <f>COUNTIF(U148:AE148,"к")+COUNTIF(U148:AE148,"в")</f>
        <v>3</v>
      </c>
      <c r="AG149" s="5"/>
      <c r="AH149" s="5"/>
      <c r="AI149" s="5"/>
      <c r="AJ149" s="6" t="s">
        <v>67</v>
      </c>
      <c r="AK149" s="5"/>
      <c r="AL149" s="5"/>
      <c r="AM149" s="5"/>
      <c r="AN149" s="5"/>
      <c r="AO149" s="10">
        <f t="shared" si="52"/>
        <v>1</v>
      </c>
      <c r="AP149" s="11">
        <f t="shared" si="50"/>
        <v>6</v>
      </c>
    </row>
    <row r="150" spans="1:42" ht="15.75" thickBot="1">
      <c r="A150" s="8" t="s">
        <v>29</v>
      </c>
      <c r="B150" s="6">
        <v>9</v>
      </c>
      <c r="C150" s="5"/>
      <c r="D150" s="5"/>
      <c r="E150" s="5"/>
      <c r="F150" s="5"/>
      <c r="G150" s="5"/>
      <c r="H150" s="6" t="s">
        <v>67</v>
      </c>
      <c r="I150" s="5"/>
      <c r="J150" s="5"/>
      <c r="K150" s="5"/>
      <c r="L150" s="9">
        <f t="shared" si="51"/>
        <v>1</v>
      </c>
      <c r="M150" s="5"/>
      <c r="N150" s="5"/>
      <c r="O150" s="5"/>
      <c r="P150" s="6" t="s">
        <v>67</v>
      </c>
      <c r="Q150" s="5"/>
      <c r="R150" s="5"/>
      <c r="S150" s="5"/>
      <c r="T150" s="10">
        <f t="shared" si="48"/>
        <v>1</v>
      </c>
      <c r="U150" s="5"/>
      <c r="V150" s="5"/>
      <c r="W150" s="5"/>
      <c r="X150" s="5"/>
      <c r="Y150" s="5"/>
      <c r="Z150" s="5"/>
      <c r="AA150" s="6" t="s">
        <v>67</v>
      </c>
      <c r="AB150" s="5"/>
      <c r="AC150" s="5"/>
      <c r="AD150" s="5"/>
      <c r="AE150" s="5"/>
      <c r="AF150" s="9">
        <f>COUNTIF(U150:AE150,"к")+COUNTIF(U150:AE150,"в")</f>
        <v>1</v>
      </c>
      <c r="AG150" s="5"/>
      <c r="AH150" s="5"/>
      <c r="AI150" s="5"/>
      <c r="AJ150" s="6" t="s">
        <v>67</v>
      </c>
      <c r="AK150" s="5"/>
      <c r="AL150" s="5"/>
      <c r="AM150" s="5"/>
      <c r="AN150" s="5"/>
      <c r="AO150" s="10">
        <f t="shared" si="52"/>
        <v>1</v>
      </c>
      <c r="AP150" s="11">
        <f t="shared" si="50"/>
        <v>4</v>
      </c>
    </row>
    <row r="151" spans="1:42" ht="15.75" thickBot="1">
      <c r="A151" s="8" t="s">
        <v>56</v>
      </c>
      <c r="B151" s="6">
        <v>9</v>
      </c>
      <c r="C151" s="5"/>
      <c r="D151" s="5"/>
      <c r="E151" s="5"/>
      <c r="F151" s="5"/>
      <c r="G151" s="5"/>
      <c r="H151" s="5"/>
      <c r="I151" s="5"/>
      <c r="J151" s="5"/>
      <c r="K151" s="5"/>
      <c r="L151" s="9">
        <f t="shared" si="51"/>
        <v>0</v>
      </c>
      <c r="M151" s="5"/>
      <c r="N151" s="5"/>
      <c r="O151" s="5"/>
      <c r="P151" s="5"/>
      <c r="Q151" s="5"/>
      <c r="R151" s="6" t="s">
        <v>67</v>
      </c>
      <c r="S151" s="5"/>
      <c r="T151" s="10">
        <f t="shared" si="48"/>
        <v>1</v>
      </c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9">
        <f t="shared" si="46"/>
        <v>0</v>
      </c>
      <c r="AG151" s="5"/>
      <c r="AH151" s="5"/>
      <c r="AI151" s="5"/>
      <c r="AJ151" s="5"/>
      <c r="AK151" s="6" t="s">
        <v>67</v>
      </c>
      <c r="AL151" s="5"/>
      <c r="AM151" s="5"/>
      <c r="AN151" s="5"/>
      <c r="AO151" s="10">
        <f t="shared" si="52"/>
        <v>1</v>
      </c>
      <c r="AP151" s="11">
        <f t="shared" si="50"/>
        <v>2</v>
      </c>
    </row>
    <row r="152" spans="1:42" ht="15.75" thickBot="1">
      <c r="A152" s="8" t="s">
        <v>60</v>
      </c>
      <c r="B152" s="6">
        <v>9</v>
      </c>
      <c r="C152" s="5"/>
      <c r="D152" s="5"/>
      <c r="E152" s="5"/>
      <c r="F152" s="5"/>
      <c r="G152" s="5"/>
      <c r="H152" s="5"/>
      <c r="I152" s="5"/>
      <c r="J152" s="5"/>
      <c r="K152" s="5"/>
      <c r="L152" s="9">
        <f t="shared" si="44"/>
        <v>0</v>
      </c>
      <c r="M152" s="5"/>
      <c r="N152" s="5"/>
      <c r="O152" s="5"/>
      <c r="P152" s="5"/>
      <c r="Q152" s="6"/>
      <c r="R152" s="5"/>
      <c r="S152" s="5"/>
      <c r="T152" s="10">
        <f t="shared" si="48"/>
        <v>0</v>
      </c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9">
        <f t="shared" si="46"/>
        <v>0</v>
      </c>
      <c r="AG152" s="5"/>
      <c r="AH152" s="5"/>
      <c r="AI152" s="5" t="s">
        <v>67</v>
      </c>
      <c r="AJ152" s="5"/>
      <c r="AK152" s="5"/>
      <c r="AL152" s="5"/>
      <c r="AM152" s="5"/>
      <c r="AN152" s="5"/>
      <c r="AO152" s="10">
        <f t="shared" si="52"/>
        <v>1</v>
      </c>
      <c r="AP152" s="11">
        <f>L152+T152+AF152+AO152</f>
        <v>1</v>
      </c>
    </row>
    <row r="153" spans="1:42" ht="25.5" thickBot="1">
      <c r="A153" s="21" t="s">
        <v>70</v>
      </c>
      <c r="B153" s="6">
        <v>9</v>
      </c>
      <c r="C153" s="5"/>
      <c r="D153" s="5"/>
      <c r="E153" s="5"/>
      <c r="F153" s="5"/>
      <c r="G153" s="5"/>
      <c r="H153" s="5"/>
      <c r="I153" s="5"/>
      <c r="J153" s="5"/>
      <c r="K153" s="5"/>
      <c r="L153" s="9">
        <f>COUNTIF(C153:K153,"к")</f>
        <v>0</v>
      </c>
      <c r="M153" s="5"/>
      <c r="N153" s="5"/>
      <c r="O153" s="5"/>
      <c r="P153" s="5"/>
      <c r="Q153" s="6" t="s">
        <v>74</v>
      </c>
      <c r="R153" s="5"/>
      <c r="S153" s="5"/>
      <c r="T153" s="10">
        <f>COUNTIF(M153:S153,"З")</f>
        <v>1</v>
      </c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9"/>
      <c r="AG153" s="5"/>
      <c r="AH153" s="5"/>
      <c r="AI153" s="5"/>
      <c r="AJ153" s="5"/>
      <c r="AK153" s="5"/>
      <c r="AL153" s="5"/>
      <c r="AM153" s="5"/>
      <c r="AN153" s="5"/>
      <c r="AO153" s="10">
        <f t="shared" si="52"/>
        <v>0</v>
      </c>
      <c r="AP153" s="11">
        <f>L153+T153+AF153+AO153</f>
        <v>1</v>
      </c>
    </row>
    <row r="154" spans="1:42" ht="15.75" thickBot="1">
      <c r="A154" s="8" t="s">
        <v>59</v>
      </c>
      <c r="B154" s="6">
        <v>9</v>
      </c>
      <c r="C154" s="5"/>
      <c r="D154" s="5"/>
      <c r="E154" s="5"/>
      <c r="F154" s="5"/>
      <c r="G154" s="5"/>
      <c r="H154" s="5"/>
      <c r="I154" s="5"/>
      <c r="J154" s="6"/>
      <c r="K154" s="5"/>
      <c r="L154" s="9">
        <f t="shared" si="44"/>
        <v>0</v>
      </c>
      <c r="M154" s="5"/>
      <c r="N154" s="5"/>
      <c r="O154" s="5"/>
      <c r="P154" s="5"/>
      <c r="Q154" s="5"/>
      <c r="R154" s="6"/>
      <c r="S154" s="5"/>
      <c r="T154" s="10">
        <f>COUNTIF(M154:S154,"к")</f>
        <v>0</v>
      </c>
      <c r="U154" s="5"/>
      <c r="V154" s="5"/>
      <c r="W154" s="5"/>
      <c r="X154" s="5"/>
      <c r="Y154" s="6"/>
      <c r="Z154" s="5"/>
      <c r="AA154" s="5"/>
      <c r="AB154" s="5"/>
      <c r="AC154" s="6"/>
      <c r="AD154" s="5"/>
      <c r="AE154" s="5"/>
      <c r="AF154" s="9">
        <f t="shared" si="46"/>
        <v>0</v>
      </c>
      <c r="AG154" s="5"/>
      <c r="AH154" s="5"/>
      <c r="AI154" s="5"/>
      <c r="AJ154" s="6" t="s">
        <v>67</v>
      </c>
      <c r="AK154" s="5"/>
      <c r="AL154" s="5"/>
      <c r="AM154" s="5"/>
      <c r="AN154" s="5"/>
      <c r="AO154" s="10">
        <f t="shared" si="52"/>
        <v>1</v>
      </c>
      <c r="AP154" s="11">
        <f t="shared" si="50"/>
        <v>1</v>
      </c>
    </row>
  </sheetData>
  <mergeCells count="30">
    <mergeCell ref="A57:AP57"/>
    <mergeCell ref="C58:AP58"/>
    <mergeCell ref="X6:AA6"/>
    <mergeCell ref="AB6:AF6"/>
    <mergeCell ref="AG6:AJ6"/>
    <mergeCell ref="AK6:AO6"/>
    <mergeCell ref="A8:AP8"/>
    <mergeCell ref="A9:AP9"/>
    <mergeCell ref="AP5:AP7"/>
    <mergeCell ref="C6:F6"/>
    <mergeCell ref="G6:L6"/>
    <mergeCell ref="M6:O6"/>
    <mergeCell ref="P6:T6"/>
    <mergeCell ref="U6:W6"/>
    <mergeCell ref="C5:F5"/>
    <mergeCell ref="G5:L5"/>
    <mergeCell ref="AG4:AO4"/>
    <mergeCell ref="D1:AL2"/>
    <mergeCell ref="A3:H3"/>
    <mergeCell ref="A4:B5"/>
    <mergeCell ref="X5:AA5"/>
    <mergeCell ref="AB5:AF5"/>
    <mergeCell ref="AG5:AJ5"/>
    <mergeCell ref="AK5:AO5"/>
    <mergeCell ref="M5:O5"/>
    <mergeCell ref="P5:T5"/>
    <mergeCell ref="U5:W5"/>
    <mergeCell ref="C4:L4"/>
    <mergeCell ref="M4:T4"/>
    <mergeCell ref="U4:AF4"/>
  </mergeCells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12" sqref="N12"/>
    </sheetView>
  </sheetViews>
  <sheetFormatPr defaultRowHeight="15"/>
  <cols>
    <col min="1" max="1" width="21.5703125" customWidth="1"/>
    <col min="2" max="39" width="4.71093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Наталья Николаевна</cp:lastModifiedBy>
  <cp:lastPrinted>2022-02-11T07:15:51Z</cp:lastPrinted>
  <dcterms:created xsi:type="dcterms:W3CDTF">2021-09-16T04:28:07Z</dcterms:created>
  <dcterms:modified xsi:type="dcterms:W3CDTF">2022-02-15T08:12:09Z</dcterms:modified>
</cp:coreProperties>
</file>